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หมายเหตุ32" sheetId="1" r:id="rId1"/>
    <sheet name="หมายเหตุ31" sheetId="2" r:id="rId2"/>
    <sheet name="หมายเหตุ30" sheetId="3" r:id="rId3"/>
    <sheet name="หมายเหตุ29" sheetId="4" r:id="rId4"/>
    <sheet name="หมายเหตุ28" sheetId="5" r:id="rId5"/>
    <sheet name="หมายเหตุ27" sheetId="6" r:id="rId6"/>
    <sheet name="หมายเหตุ26" sheetId="7" r:id="rId7"/>
    <sheet name="หมายเหตุ25" sheetId="8" r:id="rId8"/>
    <sheet name="หมายเหตุ24" sheetId="9" r:id="rId9"/>
    <sheet name="หมายเหตุ23" sheetId="10" r:id="rId10"/>
    <sheet name="หมายเหตุ22" sheetId="11" r:id="rId11"/>
    <sheet name="หมายเหตุ21" sheetId="12" r:id="rId12"/>
    <sheet name="หมายเหตุ20" sheetId="13" r:id="rId13"/>
    <sheet name="หมายเหตุ19" sheetId="14" r:id="rId14"/>
    <sheet name="หมายเหตุ18" sheetId="15" r:id="rId15"/>
    <sheet name="หมายเหตุ17 " sheetId="16" r:id="rId16"/>
    <sheet name="หมายเหตุ16" sheetId="17" r:id="rId17"/>
    <sheet name="หมายเหตุ15" sheetId="18" r:id="rId18"/>
    <sheet name="หมายเหตุ14" sheetId="19" r:id="rId19"/>
    <sheet name="หมายเหตุ13" sheetId="20" r:id="rId20"/>
    <sheet name="หมายเหตุ12" sheetId="21" r:id="rId21"/>
    <sheet name="หมายเหตุ11" sheetId="22" r:id="rId22"/>
    <sheet name="หมายเหตุ10" sheetId="23" r:id="rId23"/>
    <sheet name="หมายเหตุ9" sheetId="24" r:id="rId24"/>
    <sheet name="หมายเหตุ8" sheetId="25" r:id="rId25"/>
    <sheet name="หมายเหตุ7" sheetId="26" r:id="rId26"/>
    <sheet name="หมายเหตุ6" sheetId="27" r:id="rId27"/>
    <sheet name="หมายเหตุ5" sheetId="28" r:id="rId28"/>
    <sheet name="หมายเหตุ4" sheetId="29" r:id="rId29"/>
  </sheets>
  <definedNames>
    <definedName name="_xlnm.Print_Titles" localSheetId="22">'หมายเหตุ10'!$1:$4</definedName>
    <definedName name="_xlnm.Print_Titles" localSheetId="21">'หมายเหตุ11'!$1:$2</definedName>
    <definedName name="_xlnm.Print_Titles" localSheetId="20">'หมายเหตุ12'!$1:$2</definedName>
    <definedName name="_xlnm.Print_Titles" localSheetId="19">'หมายเหตุ13'!$1:$4</definedName>
    <definedName name="_xlnm.Print_Titles" localSheetId="18">'หมายเหตุ14'!$1:$4</definedName>
    <definedName name="_xlnm.Print_Titles" localSheetId="17">'หมายเหตุ15'!$1:$4</definedName>
    <definedName name="_xlnm.Print_Titles" localSheetId="16">'หมายเหตุ16'!$1:$4</definedName>
    <definedName name="_xlnm.Print_Titles" localSheetId="15">'หมายเหตุ17 '!$1:$2</definedName>
    <definedName name="_xlnm.Print_Titles" localSheetId="14">'หมายเหตุ18'!$1:$2</definedName>
    <definedName name="_xlnm.Print_Titles" localSheetId="13">'หมายเหตุ19'!$1:$2</definedName>
    <definedName name="_xlnm.Print_Titles" localSheetId="12">'หมายเหตุ20'!$1:$2</definedName>
    <definedName name="_xlnm.Print_Titles" localSheetId="11">'หมายเหตุ21'!$1:$2</definedName>
    <definedName name="_xlnm.Print_Titles" localSheetId="10">'หมายเหตุ22'!$1:$2</definedName>
    <definedName name="_xlnm.Print_Titles" localSheetId="9">'หมายเหตุ23'!$1:$2</definedName>
    <definedName name="_xlnm.Print_Titles" localSheetId="8">'หมายเหตุ24'!$1:$4</definedName>
    <definedName name="_xlnm.Print_Titles" localSheetId="7">'หมายเหตุ25'!$1:$4</definedName>
    <definedName name="_xlnm.Print_Titles" localSheetId="6">'หมายเหตุ26'!$1:$4</definedName>
    <definedName name="_xlnm.Print_Titles" localSheetId="5">'หมายเหตุ27'!$1:$4</definedName>
    <definedName name="_xlnm.Print_Titles" localSheetId="4">'หมายเหตุ28'!$1:$4</definedName>
    <definedName name="_xlnm.Print_Titles" localSheetId="3">'หมายเหตุ29'!$1:$4</definedName>
    <definedName name="_xlnm.Print_Titles" localSheetId="2">'หมายเหตุ30'!$1:$2</definedName>
    <definedName name="_xlnm.Print_Titles" localSheetId="1">'หมายเหตุ31'!$1:$2</definedName>
    <definedName name="_xlnm.Print_Titles" localSheetId="0">'หมายเหตุ32'!$1:$4</definedName>
    <definedName name="_xlnm.Print_Titles" localSheetId="28">'หมายเหตุ4'!$1:$4</definedName>
    <definedName name="_xlnm.Print_Titles" localSheetId="27">'หมายเหตุ5'!$1:$2</definedName>
    <definedName name="_xlnm.Print_Titles" localSheetId="26">'หมายเหตุ6'!$1:$2</definedName>
    <definedName name="_xlnm.Print_Titles" localSheetId="25">'หมายเหตุ7'!$1:$2</definedName>
    <definedName name="_xlnm.Print_Titles" localSheetId="24">'หมายเหตุ8'!$1:$4</definedName>
    <definedName name="_xlnm.Print_Titles" localSheetId="23">'หมายเหตุ9'!$1:$4</definedName>
  </definedNames>
  <calcPr fullCalcOnLoad="1"/>
</workbook>
</file>

<file path=xl/sharedStrings.xml><?xml version="1.0" encoding="utf-8"?>
<sst xmlns="http://schemas.openxmlformats.org/spreadsheetml/2006/main" count="446" uniqueCount="196">
  <si>
    <t>เงินสดในมือ</t>
  </si>
  <si>
    <t>เงินฝากสถาบันการเงิน</t>
  </si>
  <si>
    <t>เงินฝากประจำที่มีกำหนดจ่ายคืนไม่เกิน 3 เดือน</t>
  </si>
  <si>
    <t>เงินฝากกระทรวงการคลัง</t>
  </si>
  <si>
    <t>(หน่วย:บาท)</t>
  </si>
  <si>
    <t>หมายเหตุ 4 เงินสดและรายการเทียบเท่าเงินสด</t>
  </si>
  <si>
    <t>งบทั่วไป</t>
  </si>
  <si>
    <t>หน่วยงานใต้สังกัดประเภท 
โรงเรียน และศูนย์พัฒนาเด็กเล็ก</t>
  </si>
  <si>
    <t>รวม</t>
  </si>
  <si>
    <t>ปี 2565</t>
  </si>
  <si>
    <t>ปี 2564</t>
  </si>
  <si>
    <t>รวมเงินสดและรายการเทียบเท่าเงินสด</t>
  </si>
  <si>
    <t>หมายเหตุ 5 ลูกหนี้การค้า</t>
  </si>
  <si>
    <t>ลูกหนี้ค่าสินค้าและบริการ</t>
  </si>
  <si>
    <t>ลูกหนี้ค่ารักษาพยาบาล</t>
  </si>
  <si>
    <r>
      <t>หัก</t>
    </r>
    <r>
      <rPr>
        <sz val="11.95"/>
        <color indexed="8"/>
        <rFont val="TH Sarabun New"/>
        <family val="2"/>
      </rPr>
      <t xml:space="preserve"> ค่าเผื่อหนี้สงสัยจะสูญ</t>
    </r>
  </si>
  <si>
    <t>รวมลูกหนี้การค้า (สุทธิ)</t>
  </si>
  <si>
    <t>ลูกหนี้การค้า ณ วันสิ้นปี แยกตามอายุหนี้ ดังนี้</t>
  </si>
  <si>
    <t>ลูกหนี้การค้า</t>
  </si>
  <si>
    <t>ยังไม่ถึงกำหนดชำระ</t>
  </si>
  <si>
    <t>เกินกำหนดชำระ
ไม่เกิน 30 วัน</t>
  </si>
  <si>
    <t>เกินกำหนดชำระ
เกินกว่า 30 วัน</t>
  </si>
  <si>
    <t>หมายเหตุ 6 ลูกหนี้เงินโอนและรายการอุดหนุนระยะสั้น</t>
  </si>
  <si>
    <t>ลูกหนี้ค่าภาษี</t>
  </si>
  <si>
    <t>รวมลูกหนี้เงินโอน</t>
  </si>
  <si>
    <t>รายได้เงินอุดหนุนค้างรับ</t>
  </si>
  <si>
    <t>รวมลูกหนี้เงินโอนและรายการอุดหนุนระยะสั้น (สุทธิ)</t>
  </si>
  <si>
    <t>หมายเหตุ 7 ลูกหนี้อื่นระยะสั้น</t>
  </si>
  <si>
    <t>ลูกหนี้เงินยืม</t>
  </si>
  <si>
    <t>รายได้ค้างรับ</t>
  </si>
  <si>
    <t>รวมลูกหนี้อื่นระยะสั้น (สุทธิ)</t>
  </si>
  <si>
    <t>ลูกหนี้เงินยืม ณ วันสิ้นปี แยกตามอายุหนี้ ดังนี้</t>
  </si>
  <si>
    <t>เกินกำหนดชำระ
ไม่เกิน 15 วัน</t>
  </si>
  <si>
    <t>เกินกำหนดชำระ
เกินกว่า 15 วัน</t>
  </si>
  <si>
    <t>วัสดุคงคลัง</t>
  </si>
  <si>
    <t>รวมวัสดุคงเหลือ</t>
  </si>
  <si>
    <t>ค่าใช้จ่ายจ่ายล่วงหน้า</t>
  </si>
  <si>
    <t>รวมสินทรัพย์หมุนเวียนอื่น</t>
  </si>
  <si>
    <t>เงินสมทบกองทุนส่งเสริมกิจการขององค์กรปกครองส่วนท้องถิ่น</t>
  </si>
  <si>
    <t>รวมเงินลงทุนระยะยาว</t>
  </si>
  <si>
    <t>ที่ดิน</t>
  </si>
  <si>
    <t>อาคารและสิ่งปลูกสร้าง</t>
  </si>
  <si>
    <r>
      <t>หัก</t>
    </r>
    <r>
      <rPr>
        <sz val="11"/>
        <color indexed="8"/>
        <rFont val="TH Sarabun New"/>
        <family val="2"/>
      </rPr>
      <t xml:space="preserve"> ค่าเสื่อมราคาสะสม - อาคารและสิ่งปลูกสร้าง</t>
    </r>
  </si>
  <si>
    <t>อาคารและสิ่งปลูกสร้าง (สุทธิ)</t>
  </si>
  <si>
    <t>ครุภัณฑ์</t>
  </si>
  <si>
    <r>
      <t>หัก</t>
    </r>
    <r>
      <rPr>
        <sz val="11"/>
        <color indexed="8"/>
        <rFont val="TH Sarabun New"/>
        <family val="2"/>
      </rPr>
      <t xml:space="preserve"> ค่าเสื่อมราคาสะสม - ครุภัณฑ์</t>
    </r>
  </si>
  <si>
    <t>ครุภัณฑ์ (สุทธิ)</t>
  </si>
  <si>
    <t>รวมที่ดิน อาคาร และอุปกรณ์ (สุทธิ)</t>
  </si>
  <si>
    <t>ถนน</t>
  </si>
  <si>
    <r>
      <t>หัก</t>
    </r>
    <r>
      <rPr>
        <sz val="11"/>
        <color indexed="8"/>
        <rFont val="TH Sarabun New"/>
        <family val="2"/>
      </rPr>
      <t xml:space="preserve"> ค่าเสื่อมราคาสะสม-ถนน</t>
    </r>
  </si>
  <si>
    <t>ถนน (สุทธิ)</t>
  </si>
  <si>
    <t xml:space="preserve">สินทรัพย์โครงสร้างพื้นฐานอื่น </t>
  </si>
  <si>
    <r>
      <t>หัก</t>
    </r>
    <r>
      <rPr>
        <sz val="11"/>
        <color indexed="8"/>
        <rFont val="TH Sarabun New"/>
        <family val="2"/>
      </rPr>
      <t xml:space="preserve"> ค่าเสื่อมราคาสะสม - สินทรัพย์โครงสร้างพื้นฐานอื่น</t>
    </r>
  </si>
  <si>
    <t>สินทรัพย์โครงสร้างพื้นฐานอื่น (สุทธิ)</t>
  </si>
  <si>
    <t>รวมสินทรัพย์โครงสร้างพื้นฐาน (สุทธิ)</t>
  </si>
  <si>
    <t>หมายเหตุ 14 เจ้าหนี้ระยะสั้น</t>
  </si>
  <si>
    <t>ค่าสาธารณูปโภคค้างจ่าย</t>
  </si>
  <si>
    <t>ภาษีหัก ณ ที่จ่าย</t>
  </si>
  <si>
    <t>ค่าใช้จ่ายค้างจ่ายอื่น</t>
  </si>
  <si>
    <t>รวมเจ้าหนี้ระยะสั้น</t>
  </si>
  <si>
    <t>รายได้เงินอุดหนุนรับล่วงหน้า</t>
  </si>
  <si>
    <t>รวมเจ้าหนี้เงินโอนและรายการอุดหนุนระยะสั้น</t>
  </si>
  <si>
    <t>เงินรับฝากจากการจัดเก็บภาษีบำรุงท้องที่</t>
  </si>
  <si>
    <t>เงินรับฝากอื่น</t>
  </si>
  <si>
    <t>เงินประกันสัญญา</t>
  </si>
  <si>
    <t>รวมเงินรับฝากระยะสั้น</t>
  </si>
  <si>
    <t>รวมเงินรับฝากระยะยาว</t>
  </si>
  <si>
    <t>เงินสะสม</t>
  </si>
  <si>
    <t>เงินทุนสำรอง เงินสะสม</t>
  </si>
  <si>
    <t>รายได้สะสม</t>
  </si>
  <si>
    <t>รวม รายได้สูง/(ต่ำ)กว่าค่าใช้จ่ายสะสม</t>
  </si>
  <si>
    <t>รายได้ภาษี</t>
  </si>
  <si>
    <t>   รายได้ภาษีรถยนต์</t>
  </si>
  <si>
    <t>   รายได้ภาษีมูลค่าเพิ่มตาม พ.ร.บ.กำหนดแผนฯ</t>
  </si>
  <si>
    <t>   รายได้ภาษีมูลค่าเพิ่มตาม พ.ร.บ.อบจ.ฯ ร้อยละ 5</t>
  </si>
  <si>
    <t>   รายได้ภาษีมูลค่าเพิ่มตาม พ.ร.บ.จัดสรรรายได้ฯ</t>
  </si>
  <si>
    <t>   รายได้ภาษีธุรกิจเฉพาะ</t>
  </si>
  <si>
    <t>   รายได้ภาษีสรรพสามิต</t>
  </si>
  <si>
    <t>รวม รายได้ภาษี</t>
  </si>
  <si>
    <t>รายได้ค่าธรรมเนียม</t>
  </si>
  <si>
    <t>   รายได้ค่าภาคหลวงแร่</t>
  </si>
  <si>
    <t>   รายได้ค่าภาคหลวงปิโตรเลียม</t>
  </si>
  <si>
    <t>   รายได้ค่าธรรมเนียมจดทะเบียนสิทธิและนิติกรรมตามประมวลกฎหมายที่ดิน</t>
  </si>
  <si>
    <t>รวม รายได้ค่าธรรมเนียม</t>
  </si>
  <si>
    <t>รวม รายได้ภาษีจัดสรร</t>
  </si>
  <si>
    <t>รายได้เงินอุดหนุนทั่วไปตามอำนาจหน้าที่และภารกิจถ่ายโอน</t>
  </si>
  <si>
    <t>รายได้เงินอุดหนุนทั่วไปที่รัฐกำหนดวัตถุประสงค์</t>
  </si>
  <si>
    <t>รายได้เงินอุดหนุนเฉพาะกิจ</t>
  </si>
  <si>
    <t>รวม รายได้จากการอุดหนุนจากหน่วยงานภาครัฐ</t>
  </si>
  <si>
    <t>รายได้ค่าปรับ</t>
  </si>
  <si>
    <t>รายได้ใบอนุญาต</t>
  </si>
  <si>
    <t>รวม รายได้จากการจัดเก็บภาษี ค่าธรรมเนียม ค่าปรับ และใบอนุญาต</t>
  </si>
  <si>
    <t>รายได้ดอกเบี้ยเงินฝากที่สถาบันการเงิน</t>
  </si>
  <si>
    <t>รายได้ดอกเบี้ยหรือเงินปันผล</t>
  </si>
  <si>
    <t>รายได้อื่น</t>
  </si>
  <si>
    <t>รวม รายได้อื่น</t>
  </si>
  <si>
    <t>เงินเดือน (ฝ่ายประจำ)</t>
  </si>
  <si>
    <t>เงินเดือน (ฝ่ายการเมือง)</t>
  </si>
  <si>
    <t>เงินประจำตำแหน่ง</t>
  </si>
  <si>
    <t>ค่าจ้าง</t>
  </si>
  <si>
    <t>เงินตอบแทนพนักงานขององค์กรปกครองส่วนท้องถิ่น</t>
  </si>
  <si>
    <t>เงินค่าครองชีพ</t>
  </si>
  <si>
    <t>เงินช่วยการศึกษาบุตร</t>
  </si>
  <si>
    <t>เงินช่วยเหลือบุตร</t>
  </si>
  <si>
    <t>เงินวิทยฐานะ</t>
  </si>
  <si>
    <t>เงินสมทบ กบท.</t>
  </si>
  <si>
    <t>เงินสมทบกองทุนประกันสังคม</t>
  </si>
  <si>
    <t>เงินสมทบกองทุนเงินทดแทน</t>
  </si>
  <si>
    <t>ค่าเช่าบ้าน</t>
  </si>
  <si>
    <t>เงินเพิ่ม</t>
  </si>
  <si>
    <t>รวมค่าใช้จ่ายบุคลากร</t>
  </si>
  <si>
    <t>ค่าตอบแทนการปฏิบัติงาน</t>
  </si>
  <si>
    <t>ค่าตอบแทนอื่น</t>
  </si>
  <si>
    <t>รวมค่าตอบแทน</t>
  </si>
  <si>
    <t>ค่าใช้จ่ายด้านการฝึกอบรม</t>
  </si>
  <si>
    <t>ค่าใช้จ่ายเดินทาง</t>
  </si>
  <si>
    <t>ค่าซ่อมแซมและบำรุงรักษา</t>
  </si>
  <si>
    <t>ค่าจ้างเหมาบริการ</t>
  </si>
  <si>
    <t>ค่าธรรมเนียม</t>
  </si>
  <si>
    <t>ค่าใช้จ่ายในการประชุม</t>
  </si>
  <si>
    <t>ค่าวิจัยและพัฒนา</t>
  </si>
  <si>
    <t>ค่าประชาสัมพันธ์</t>
  </si>
  <si>
    <t>ค่าใช้สอยอื่น</t>
  </si>
  <si>
    <t>รวมค่าใช้สอย</t>
  </si>
  <si>
    <t>ค่าวัสดุใช้ไป</t>
  </si>
  <si>
    <t>ค่าแก็สและน้ำมันเชื้อเพลิง</t>
  </si>
  <si>
    <t>ค่าจัดหาสินทรัพย์มูลค่าต่ำกว่าเกณฑ์</t>
  </si>
  <si>
    <t>รวมค่าวัสดุ</t>
  </si>
  <si>
    <t>ค่าไฟฟ้า</t>
  </si>
  <si>
    <t>ค่าน้ำประปาและบาดาล</t>
  </si>
  <si>
    <t>ค่าโทรศัพท์</t>
  </si>
  <si>
    <t>ค่าบริการสื่อสารและโทรคมนาคม</t>
  </si>
  <si>
    <t>ค่าบริการไปรษณีย์</t>
  </si>
  <si>
    <t>รวมค่าสาธารณูปโภค</t>
  </si>
  <si>
    <t>สินทรัพย์โครงสร้างพื้นฐาน</t>
  </si>
  <si>
    <t>รวมค่าเสื่อมราคาและค่าตัดจำหน่าย</t>
  </si>
  <si>
    <t>ค่าใช้จ่ายเงินอุดหนุนเพื่อการดำเนินงาน</t>
  </si>
  <si>
    <t>ค่าใช้จ่ายอุดหนุน - หน่วยงานภาครัฐ</t>
  </si>
  <si>
    <t>ค่าใช้จ่ายอุดหนุน - องค์กรปกครองส่วนท้องถิ่น</t>
  </si>
  <si>
    <t>รวมค่าใช้จ่ายเงินอุดหนุนเพื่อการดำเนินงาน</t>
  </si>
  <si>
    <t>รวมค่าใช้จ่ายจากการอุดหนุนจากหน่วยงานภาครัฐ</t>
  </si>
  <si>
    <t>ค่าใช้จ่ายอุดหนุนเพื่อการดำเนินงาน - ภาคครัวเรือน</t>
  </si>
  <si>
    <t>เงินอุดหนุนเพื่อการดำเนินงาน - องค์กรไม่หวังผลกำไร</t>
  </si>
  <si>
    <t>ค่าใช้จ่ายช่วยเหลือตามมาตรการของรัฐบาล</t>
  </si>
  <si>
    <t>ค่าใช้จ่ายสวัสดิการของรัฐบาล</t>
  </si>
  <si>
    <t>ค่าใช้จ่ายอุดหนุนเพื่อโภชนาการ</t>
  </si>
  <si>
    <t>ค่าใช้จ่ายอุดหนุนเพื่อการศึกษา</t>
  </si>
  <si>
    <t>ค่าใช้จ่ายอุดหนุนเพื่อการบริการสังคม</t>
  </si>
  <si>
    <t>รวมค่าใช้จ่ายจากการอุดหนุนอื่นและบริจาค</t>
  </si>
  <si>
    <t>หนี้สงสัยจะสูญและหนี้สูญ</t>
  </si>
  <si>
    <t>ค่าใช้จ่ายอื่น</t>
  </si>
  <si>
    <t>รวมค่าใช้จ่ายอื่น</t>
  </si>
  <si>
    <t>-</t>
  </si>
  <si>
    <t>ค่ารับรองและพิธีการ</t>
  </si>
  <si>
    <t xml:space="preserve">-ภาระผูกพันตามสัญญาจ้างเหมาบริการ
</t>
  </si>
  <si>
    <t>1.ค่าจ้างเหมาบริการ-บุคคลภายนอก จำนวน 3 ราย เป็นเงิน 27,000 บาท</t>
  </si>
  <si>
    <t>-ภาระผูกพันเกี่ยวกับรายจ่ายฝ่ายทุน</t>
  </si>
  <si>
    <t>สัญญาที่ยังไม่ได้รับรู้</t>
  </si>
  <si>
    <t>ที่ดิน อาคาร และสิ่งปลูกสร้าง</t>
  </si>
  <si>
    <t>อุปกรณ์ และอื่นๆ</t>
  </si>
  <si>
    <t>   รายได้อื่น</t>
  </si>
  <si>
    <t>รายได้ของโรงเรียน และศูนย์พัฒนาเด็กเล็ก</t>
  </si>
  <si>
    <t>รวม รายได้ของโรงเรียน และศูนย์พัฒนาเด็กเล็ก</t>
  </si>
  <si>
    <t>รวม รายได้ของกิจการเฉพาะการและหน่วยงานภายใต้สังกัด</t>
  </si>
  <si>
    <t>หมายเหตุ 8 วัสดุคงเหลือ</t>
  </si>
  <si>
    <t>หมายเหตุ 9 สินทรัพย์หมุนเวียนอื่น</t>
  </si>
  <si>
    <t>หมายเหตุ 10 เงินลงทุนระยะยาว</t>
  </si>
  <si>
    <t>หมายเหตุ 11 ที่ดิน อาคาร และอุปกรณ์</t>
  </si>
  <si>
    <t>หมายเหตุ 12 สินทรัพย์โครงสร้างพื้นฐาน</t>
  </si>
  <si>
    <t>หมายเหตุ 13 เจ้าหนี้เงินโอนและรายการอุดหนุนระยะสั้น</t>
  </si>
  <si>
    <t>หมายเหตุ 15 เงินรับฝากระยะสั้น</t>
  </si>
  <si>
    <t>หมายเหตุ 16 เงินรับฝากระยะยาว</t>
  </si>
  <si>
    <t>หมายเหตุ (17) ภาระผูกพัน</t>
  </si>
  <si>
    <t>หมายเหตุ 18 รายได้สูง/(ต่ำ)กว่าค่าใช้จ่ายสะสม</t>
  </si>
  <si>
    <t>หมายเหตุ 19 รายได้ภาษีจัดสรร</t>
  </si>
  <si>
    <t>หมายเหตุ 20 รายได้จากการอุดหนุนจากหน่วยงานภาครัฐ</t>
  </si>
  <si>
    <t>หมายเหตุ 21 รายได้จากการจัดเก็บภาษี ค่าธรรมเนียม ค่าปรับ และใบอนุญาต</t>
  </si>
  <si>
    <t>หมายเหตุ 22 รายได้ของกิจการเฉพาะการและหน่วยงานภายใต้สังกัด</t>
  </si>
  <si>
    <t>หมายเหตุ 23 รายได้อื่น</t>
  </si>
  <si>
    <t>หมายเหตุ 24 ค่าใช้จ่ายบุคลากร</t>
  </si>
  <si>
    <t>หมายเหตุ 25 ค่าตอบแทน</t>
  </si>
  <si>
    <t>หมายเหตุ 26 ค่าใช้สอย</t>
  </si>
  <si>
    <t>หมายเหตุ 27 ค่าวัสดุ</t>
  </si>
  <si>
    <t>หมายเหตุ 28 ค่าสาธารณูปโภค</t>
  </si>
  <si>
    <t>หมายเหตุ 29 ค่าเสื่อมราคาและค่าตัดจำหน่าย</t>
  </si>
  <si>
    <t>หมายเหตุ 30 ค่าใช้จ่ายจากการอุดหนุนจากหน่วยงานภาครัฐ</t>
  </si>
  <si>
    <t>หมายเหตุ 31 ค่าใช้จ่ายจากการอุดหนุนอื่นและบริจาค</t>
  </si>
  <si>
    <t>หมายเหตุ 32 ค่าใช้จ่ายอื่น</t>
  </si>
  <si>
    <t>1.โครงการก่อสร้างอาคารป้องกันตลิ่งพังโดยการวางกล่อง Gabion ตลอดลำน้ำแม่ยาว บ้านหนองหล่าย หมู่ที่ 4 เป็นเงิน 445,000 บาท</t>
  </si>
  <si>
    <t>2.โครงการเสริมผิวลาดยางแอสฟัลท์ติกคอนกรีต ซอย 5 บ้านม่วงน้อย หมู่ที่ 3 เป็นเงิน 127,500 บาท</t>
  </si>
  <si>
    <t>3.โครงการเสริมผิวลาดยางแอสฟัลท์ติกคอนกรีต ซอย 6 บ้านน้ำล้อม หมู่ที่ 1 เป็นเงิน 120,000 บาท</t>
  </si>
  <si>
    <t>4.โครงการเสริมผิวลาดยางแอสฟัลท์ติกคอนกรีต ซอย 6/1 บ้านน้ำล้อม หมู่ที่ 1 เป็นเงิน 54,000 บาท</t>
  </si>
  <si>
    <t>5.โครงการเสริมผิวลาดยางแอสฟัลท์ติกคอนกรีต ซอย 8 บ้านน้ำล้อม หมู่ที่ 1 เป็นเงิน 165,000 บาท</t>
  </si>
  <si>
    <t>6.โครงการเสริมผิวลาดยางแอสฟัลท์ติกคอนกรีต ซอย 9/2 บ้านน้ำล้อม หมู่ที่ 1 เป็นเงิน 228,000 บาท</t>
  </si>
  <si>
    <t>7.โครงการเสริมผิวลาดยางแอสฟัลท์ติกคอนกรีต ซอย 9/4 บ้านน้ำล้อม หมู่ที่ 1 เป็นเงิน 91,000 บาท</t>
  </si>
  <si>
    <t>8.โครงการเสริมผิวลาดยางแอสฟัลท์ติกคอนกรีต ซอย 9 บ้านหนองหล่าย หมู่ที่ 4 เป็นเงิน 221,000 บาท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</si>
</sst>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2">
    <font>
      <sz val="10"/>
      <name val="Arial"/>
      <family val="0"/>
    </font>
    <font>
      <sz val="10"/>
      <color indexed="8"/>
      <name val="TH Sarabun New"/>
      <family val="2"/>
    </font>
    <font>
      <b/>
      <sz val="11.95"/>
      <color indexed="8"/>
      <name val="TH Sarabun New"/>
      <family val="2"/>
    </font>
    <font>
      <sz val="11.95"/>
      <color indexed="8"/>
      <name val="TH Sarabun New"/>
      <family val="2"/>
    </font>
    <font>
      <sz val="11"/>
      <color indexed="8"/>
      <name val="TH Sarabun New"/>
      <family val="2"/>
    </font>
    <font>
      <b/>
      <sz val="11"/>
      <color indexed="8"/>
      <name val="TH Sarabun New"/>
      <family val="2"/>
    </font>
    <font>
      <sz val="10"/>
      <color indexed="8"/>
      <name val="Microsoft Sans Serif"/>
      <family val="2"/>
    </font>
    <font>
      <b/>
      <sz val="10"/>
      <color indexed="8"/>
      <name val="Arial"/>
      <family val="2"/>
    </font>
    <font>
      <u val="single"/>
      <sz val="11.95"/>
      <color indexed="8"/>
      <name val="TH Sarabun New"/>
      <family val="2"/>
    </font>
    <font>
      <sz val="10"/>
      <color indexed="8"/>
      <name val="Arial"/>
      <family val="2"/>
    </font>
    <font>
      <u val="single"/>
      <sz val="11"/>
      <color indexed="8"/>
      <name val="TH Sarabun New"/>
      <family val="2"/>
    </font>
    <font>
      <b/>
      <sz val="11.95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2"/>
      <name val="TH Sarabun New"/>
      <family val="2"/>
    </font>
    <font>
      <sz val="11"/>
      <name val="TH Sarabun New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 Ne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203" fontId="4" fillId="0" borderId="0" xfId="0" applyNumberFormat="1" applyFont="1" applyAlignment="1" applyProtection="1">
      <alignment vertical="top" wrapText="1" readingOrder="1"/>
      <protection locked="0"/>
    </xf>
    <xf numFmtId="203" fontId="5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0" fillId="0" borderId="0" xfId="44">
      <alignment/>
      <protection/>
    </xf>
    <xf numFmtId="0" fontId="2" fillId="0" borderId="0" xfId="44" applyFont="1" applyAlignment="1" applyProtection="1">
      <alignment horizontal="right" vertical="top" wrapText="1" readingOrder="1"/>
      <protection locked="0"/>
    </xf>
    <xf numFmtId="0" fontId="1" fillId="0" borderId="0" xfId="44" applyFont="1" applyAlignment="1" applyProtection="1">
      <alignment vertical="top" wrapText="1" readingOrder="1"/>
      <protection locked="0"/>
    </xf>
    <xf numFmtId="0" fontId="2" fillId="0" borderId="0" xfId="44" applyFont="1" applyAlignment="1" applyProtection="1">
      <alignment horizontal="center" vertical="top" wrapText="1" readingOrder="1"/>
      <protection locked="0"/>
    </xf>
    <xf numFmtId="0" fontId="3" fillId="0" borderId="0" xfId="44" applyFont="1" applyAlignment="1" applyProtection="1">
      <alignment vertical="top" wrapText="1" readingOrder="1"/>
      <protection locked="0"/>
    </xf>
    <xf numFmtId="203" fontId="3" fillId="0" borderId="0" xfId="44" applyNumberFormat="1" applyFont="1" applyAlignment="1" applyProtection="1">
      <alignment vertical="top" wrapText="1" readingOrder="1"/>
      <protection locked="0"/>
    </xf>
    <xf numFmtId="0" fontId="2" fillId="0" borderId="0" xfId="44" applyFont="1" applyAlignment="1" applyProtection="1">
      <alignment vertical="top" wrapText="1" readingOrder="1"/>
      <protection locked="0"/>
    </xf>
    <xf numFmtId="203" fontId="2" fillId="0" borderId="10" xfId="44" applyNumberFormat="1" applyFont="1" applyBorder="1" applyAlignment="1" applyProtection="1">
      <alignment vertical="top" wrapText="1" readingOrder="1"/>
      <protection locked="0"/>
    </xf>
    <xf numFmtId="0" fontId="6" fillId="0" borderId="0" xfId="44" applyFont="1" applyAlignment="1" applyProtection="1">
      <alignment vertical="top" wrapText="1" readingOrder="1"/>
      <protection locked="0"/>
    </xf>
    <xf numFmtId="0" fontId="7" fillId="0" borderId="11" xfId="44" applyFont="1" applyBorder="1" applyAlignment="1" applyProtection="1">
      <alignment vertical="top" wrapText="1" readingOrder="1"/>
      <protection locked="0"/>
    </xf>
    <xf numFmtId="0" fontId="9" fillId="0" borderId="0" xfId="44" applyFont="1" applyAlignment="1" applyProtection="1">
      <alignment vertical="top" wrapText="1" readingOrder="1"/>
      <protection locked="0"/>
    </xf>
    <xf numFmtId="203" fontId="2" fillId="0" borderId="11" xfId="44" applyNumberFormat="1" applyFont="1" applyBorder="1" applyAlignment="1" applyProtection="1">
      <alignment vertical="top" wrapText="1" readingOrder="1"/>
      <protection locked="0"/>
    </xf>
    <xf numFmtId="203" fontId="4" fillId="0" borderId="0" xfId="44" applyNumberFormat="1" applyFont="1" applyAlignment="1" applyProtection="1">
      <alignment vertical="top" wrapText="1" readingOrder="1"/>
      <protection locked="0"/>
    </xf>
    <xf numFmtId="203" fontId="5" fillId="0" borderId="10" xfId="44" applyNumberFormat="1" applyFont="1" applyBorder="1" applyAlignment="1" applyProtection="1">
      <alignment vertical="top" wrapText="1" readingOrder="1"/>
      <protection locked="0"/>
    </xf>
    <xf numFmtId="203" fontId="5" fillId="0" borderId="11" xfId="44" applyNumberFormat="1" applyFont="1" applyBorder="1" applyAlignment="1" applyProtection="1">
      <alignment vertical="top" wrapText="1" readingOrder="1"/>
      <protection locked="0"/>
    </xf>
    <xf numFmtId="203" fontId="4" fillId="0" borderId="11" xfId="44" applyNumberFormat="1" applyFont="1" applyBorder="1" applyAlignment="1" applyProtection="1">
      <alignment vertical="top" wrapText="1" readingOrder="1"/>
      <protection locked="0"/>
    </xf>
    <xf numFmtId="203" fontId="3" fillId="0" borderId="0" xfId="44" applyNumberFormat="1" applyFont="1" applyAlignment="1" applyProtection="1">
      <alignment horizontal="right" vertical="top" wrapText="1" readingOrder="1"/>
      <protection locked="0"/>
    </xf>
    <xf numFmtId="0" fontId="3" fillId="0" borderId="0" xfId="44" applyFont="1" applyAlignment="1" applyProtection="1">
      <alignment horizontal="right" vertical="top" wrapText="1" readingOrder="1"/>
      <protection locked="0"/>
    </xf>
    <xf numFmtId="203" fontId="2" fillId="0" borderId="10" xfId="44" applyNumberFormat="1" applyFont="1" applyBorder="1" applyAlignment="1" applyProtection="1">
      <alignment horizontal="right" vertical="top" wrapText="1" readingOrder="1"/>
      <protection locked="0"/>
    </xf>
    <xf numFmtId="0" fontId="11" fillId="0" borderId="11" xfId="44" applyFont="1" applyBorder="1" applyAlignment="1" applyProtection="1">
      <alignment horizontal="right" vertical="top" wrapText="1" readingOrder="1"/>
      <protection locked="0"/>
    </xf>
    <xf numFmtId="0" fontId="11" fillId="0" borderId="0" xfId="44" applyFont="1" applyAlignment="1" applyProtection="1">
      <alignment horizontal="right" vertical="top" wrapText="1" readingOrder="1"/>
      <protection locked="0"/>
    </xf>
    <xf numFmtId="0" fontId="12" fillId="0" borderId="0" xfId="44" applyFont="1" applyAlignment="1" applyProtection="1">
      <alignment horizontal="right" vertical="top" wrapText="1" readingOrder="1"/>
      <protection locked="0"/>
    </xf>
    <xf numFmtId="203" fontId="2" fillId="0" borderId="12" xfId="44" applyNumberFormat="1" applyFont="1" applyBorder="1" applyAlignment="1" applyProtection="1">
      <alignment horizontal="right" wrapText="1" readingOrder="1"/>
      <protection locked="0"/>
    </xf>
    <xf numFmtId="203" fontId="2" fillId="0" borderId="12" xfId="44" applyNumberFormat="1" applyFont="1" applyBorder="1" applyAlignment="1" applyProtection="1">
      <alignment vertical="top" wrapText="1" readingOrder="1"/>
      <protection locked="0"/>
    </xf>
    <xf numFmtId="203" fontId="4" fillId="0" borderId="0" xfId="44" applyNumberFormat="1" applyFont="1" applyAlignment="1" applyProtection="1">
      <alignment horizontal="right" vertical="top" wrapText="1" readingOrder="1"/>
      <protection locked="0"/>
    </xf>
    <xf numFmtId="203" fontId="50" fillId="0" borderId="0" xfId="44" applyNumberFormat="1" applyFont="1" applyAlignment="1" applyProtection="1">
      <alignment vertical="top" wrapText="1" readingOrder="1"/>
      <protection locked="0"/>
    </xf>
    <xf numFmtId="0" fontId="51" fillId="0" borderId="0" xfId="44" applyFont="1">
      <alignment/>
      <protection/>
    </xf>
    <xf numFmtId="0" fontId="13" fillId="0" borderId="0" xfId="44" applyFont="1">
      <alignment/>
      <protection/>
    </xf>
    <xf numFmtId="0" fontId="51" fillId="0" borderId="0" xfId="44" applyFont="1">
      <alignment/>
      <protection/>
    </xf>
    <xf numFmtId="0" fontId="0" fillId="0" borderId="0" xfId="44" applyAlignment="1">
      <alignment horizontal="right"/>
      <protection/>
    </xf>
    <xf numFmtId="203" fontId="2" fillId="0" borderId="13" xfId="44" applyNumberFormat="1" applyFont="1" applyBorder="1" applyAlignment="1" applyProtection="1">
      <alignment vertical="top" wrapText="1" readingOrder="1"/>
      <protection locked="0"/>
    </xf>
    <xf numFmtId="203" fontId="2" fillId="0" borderId="14" xfId="44" applyNumberFormat="1" applyFont="1" applyBorder="1" applyAlignment="1" applyProtection="1">
      <alignment horizontal="right" wrapText="1" readingOrder="1"/>
      <protection locked="0"/>
    </xf>
    <xf numFmtId="203" fontId="2" fillId="0" borderId="15" xfId="44" applyNumberFormat="1" applyFont="1" applyBorder="1" applyAlignment="1" applyProtection="1">
      <alignment horizontal="right" vertical="top" wrapText="1" readingOrder="1"/>
      <protection locked="0"/>
    </xf>
    <xf numFmtId="203" fontId="4" fillId="0" borderId="16" xfId="44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44" applyBorder="1">
      <alignment/>
      <protection/>
    </xf>
    <xf numFmtId="0" fontId="14" fillId="0" borderId="0" xfId="44" applyFont="1" applyAlignment="1">
      <alignment horizontal="right"/>
      <protection/>
    </xf>
    <xf numFmtId="0" fontId="0" fillId="0" borderId="0" xfId="44" applyAlignment="1">
      <alignment/>
      <protection/>
    </xf>
    <xf numFmtId="43" fontId="2" fillId="0" borderId="0" xfId="44" applyNumberFormat="1" applyFont="1" applyAlignment="1" applyProtection="1">
      <alignment vertical="top" wrapText="1" readingOrder="1"/>
      <protection locked="0"/>
    </xf>
    <xf numFmtId="203" fontId="4" fillId="0" borderId="0" xfId="44" applyNumberFormat="1" applyFont="1" applyAlignment="1" applyProtection="1">
      <alignment vertical="top" wrapText="1" readingOrder="1"/>
      <protection locked="0"/>
    </xf>
    <xf numFmtId="0" fontId="0" fillId="0" borderId="0" xfId="44">
      <alignment/>
      <protection/>
    </xf>
    <xf numFmtId="0" fontId="2" fillId="0" borderId="0" xfId="44" applyFont="1" applyAlignment="1" applyProtection="1">
      <alignment horizontal="left" vertical="top" wrapText="1" readingOrder="1"/>
      <protection locked="0"/>
    </xf>
    <xf numFmtId="0" fontId="3" fillId="0" borderId="0" xfId="44" applyFont="1" applyAlignment="1" applyProtection="1">
      <alignment vertical="top" wrapText="1" readingOrder="1"/>
      <protection locked="0"/>
    </xf>
    <xf numFmtId="0" fontId="2" fillId="0" borderId="0" xfId="44" applyFont="1" applyAlignment="1" applyProtection="1">
      <alignment horizontal="center" vertical="top" wrapText="1" readingOrder="1"/>
      <protection locked="0"/>
    </xf>
    <xf numFmtId="0" fontId="3" fillId="0" borderId="0" xfId="44" applyFont="1" applyAlignment="1" applyProtection="1">
      <alignment horizontal="left" vertical="top" wrapText="1" readingOrder="1"/>
      <protection locked="0"/>
    </xf>
    <xf numFmtId="0" fontId="5" fillId="0" borderId="0" xfId="44" applyFont="1" applyAlignment="1" applyProtection="1">
      <alignment vertical="top" wrapText="1" readingOrder="1"/>
      <protection locked="0"/>
    </xf>
    <xf numFmtId="203" fontId="5" fillId="0" borderId="10" xfId="44" applyNumberFormat="1" applyFont="1" applyBorder="1" applyAlignment="1" applyProtection="1">
      <alignment vertical="top" wrapText="1" readingOrder="1"/>
      <protection locked="0"/>
    </xf>
    <xf numFmtId="0" fontId="0" fillId="0" borderId="10" xfId="44" applyBorder="1" applyAlignment="1" applyProtection="1">
      <alignment vertical="top" wrapText="1"/>
      <protection locked="0"/>
    </xf>
    <xf numFmtId="0" fontId="6" fillId="0" borderId="0" xfId="44" applyFont="1" applyAlignment="1" applyProtection="1">
      <alignment vertical="top" wrapText="1" readingOrder="1"/>
      <protection locked="0"/>
    </xf>
    <xf numFmtId="0" fontId="7" fillId="0" borderId="11" xfId="44" applyFont="1" applyBorder="1" applyAlignment="1" applyProtection="1">
      <alignment vertical="top" wrapText="1" readingOrder="1"/>
      <protection locked="0"/>
    </xf>
    <xf numFmtId="0" fontId="0" fillId="0" borderId="11" xfId="44" applyBorder="1" applyAlignment="1" applyProtection="1">
      <alignment vertical="top" wrapText="1"/>
      <protection locked="0"/>
    </xf>
    <xf numFmtId="0" fontId="4" fillId="0" borderId="0" xfId="44" applyFont="1" applyAlignment="1" applyProtection="1">
      <alignment vertical="top" wrapText="1" readingOrder="1"/>
      <protection locked="0"/>
    </xf>
    <xf numFmtId="0" fontId="2" fillId="0" borderId="0" xfId="44" applyFont="1" applyAlignment="1" applyProtection="1">
      <alignment horizontal="right" vertical="top" wrapText="1" readingOrder="1"/>
      <protection locked="0"/>
    </xf>
    <xf numFmtId="0" fontId="2" fillId="0" borderId="0" xfId="44" applyFont="1" applyAlignment="1" applyProtection="1">
      <alignment vertical="top" wrapText="1" readingOrder="1"/>
      <protection locked="0"/>
    </xf>
    <xf numFmtId="203" fontId="3" fillId="0" borderId="0" xfId="44" applyNumberFormat="1" applyFont="1" applyAlignment="1" applyProtection="1">
      <alignment vertical="top" wrapText="1" readingOrder="1"/>
      <protection locked="0"/>
    </xf>
    <xf numFmtId="203" fontId="2" fillId="0" borderId="10" xfId="44" applyNumberFormat="1" applyFont="1" applyBorder="1" applyAlignment="1" applyProtection="1">
      <alignment vertical="top" wrapText="1" readingOrder="1"/>
      <protection locked="0"/>
    </xf>
    <xf numFmtId="0" fontId="7" fillId="0" borderId="10" xfId="44" applyFont="1" applyBorder="1" applyAlignment="1" applyProtection="1">
      <alignment vertical="top" wrapText="1" readingOrder="1"/>
      <protection locked="0"/>
    </xf>
    <xf numFmtId="203" fontId="3" fillId="0" borderId="0" xfId="44" applyNumberFormat="1" applyFont="1" applyAlignment="1" applyProtection="1">
      <alignment horizontal="right" vertical="top" wrapText="1" readingOrder="1"/>
      <protection locked="0"/>
    </xf>
    <xf numFmtId="203" fontId="2" fillId="0" borderId="10" xfId="44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44" applyFont="1" applyAlignment="1" applyProtection="1">
      <alignment vertical="top" wrapText="1" readingOrder="1"/>
      <protection locked="0"/>
    </xf>
    <xf numFmtId="0" fontId="11" fillId="0" borderId="11" xfId="44" applyFont="1" applyBorder="1" applyAlignment="1" applyProtection="1">
      <alignment horizontal="right" vertical="top" wrapText="1" readingOrder="1"/>
      <protection locked="0"/>
    </xf>
    <xf numFmtId="0" fontId="12" fillId="0" borderId="0" xfId="44" applyFont="1" applyAlignment="1" applyProtection="1">
      <alignment vertical="top" wrapText="1" readingOrder="1"/>
      <protection locked="0"/>
    </xf>
    <xf numFmtId="0" fontId="12" fillId="0" borderId="0" xfId="44" applyFont="1" applyAlignment="1" applyProtection="1">
      <alignment horizontal="right" vertical="top" wrapText="1" readingOrder="1"/>
      <protection locked="0"/>
    </xf>
    <xf numFmtId="203" fontId="2" fillId="0" borderId="12" xfId="44" applyNumberFormat="1" applyFont="1" applyBorder="1" applyAlignment="1" applyProtection="1">
      <alignment horizontal="right" wrapText="1" readingOrder="1"/>
      <protection locked="0"/>
    </xf>
    <xf numFmtId="0" fontId="0" fillId="0" borderId="12" xfId="44" applyBorder="1" applyAlignment="1" applyProtection="1">
      <alignment vertical="top" wrapText="1"/>
      <protection locked="0"/>
    </xf>
    <xf numFmtId="203" fontId="2" fillId="0" borderId="14" xfId="44" applyNumberFormat="1" applyFont="1" applyBorder="1" applyAlignment="1" applyProtection="1">
      <alignment horizontal="right" wrapText="1" readingOrder="1"/>
      <protection locked="0"/>
    </xf>
    <xf numFmtId="0" fontId="0" fillId="0" borderId="14" xfId="44" applyBorder="1" applyAlignment="1" applyProtection="1">
      <alignment vertical="top" wrapText="1"/>
      <protection locked="0"/>
    </xf>
    <xf numFmtId="203" fontId="2" fillId="0" borderId="15" xfId="44" applyNumberFormat="1" applyFont="1" applyBorder="1" applyAlignment="1" applyProtection="1">
      <alignment horizontal="right" vertical="top" wrapText="1" readingOrder="1"/>
      <protection locked="0"/>
    </xf>
    <xf numFmtId="0" fontId="0" fillId="0" borderId="15" xfId="44" applyBorder="1" applyAlignment="1" applyProtection="1">
      <alignment vertical="top" wrapText="1"/>
      <protection locked="0"/>
    </xf>
    <xf numFmtId="0" fontId="7" fillId="0" borderId="0" xfId="44" applyFont="1" applyAlignment="1" applyProtection="1">
      <alignment vertical="top" wrapText="1" readingOrder="1"/>
      <protection locked="0"/>
    </xf>
    <xf numFmtId="0" fontId="8" fillId="0" borderId="0" xfId="44" applyFont="1" applyAlignment="1" applyProtection="1">
      <alignment horizontal="left" vertical="top" wrapText="1" readingOrder="1"/>
      <protection locked="0"/>
    </xf>
    <xf numFmtId="0" fontId="15" fillId="0" borderId="0" xfId="44" applyFont="1">
      <alignment/>
      <protection/>
    </xf>
    <xf numFmtId="0" fontId="50" fillId="0" borderId="0" xfId="44" applyFont="1" applyAlignment="1" applyProtection="1">
      <alignment vertical="top" wrapText="1" readingOrder="1"/>
      <protection locked="0"/>
    </xf>
    <xf numFmtId="0" fontId="51" fillId="0" borderId="0" xfId="44" applyFont="1">
      <alignment/>
      <protection/>
    </xf>
    <xf numFmtId="203" fontId="50" fillId="0" borderId="0" xfId="44" applyNumberFormat="1" applyFont="1" applyAlignment="1" applyProtection="1">
      <alignment vertical="top" wrapText="1" readingOrder="1"/>
      <protection locked="0"/>
    </xf>
    <xf numFmtId="0" fontId="2" fillId="0" borderId="0" xfId="44" applyFont="1" applyAlignment="1" applyProtection="1">
      <alignment horizontal="left" vertical="center" wrapText="1" readingOrder="1"/>
      <protection locked="0"/>
    </xf>
    <xf numFmtId="0" fontId="10" fillId="0" borderId="0" xfId="44" applyFont="1" applyAlignment="1" applyProtection="1">
      <alignment vertical="top" wrapText="1" readingOrder="1"/>
      <protection locked="0"/>
    </xf>
    <xf numFmtId="203" fontId="4" fillId="0" borderId="11" xfId="44" applyNumberFormat="1" applyFont="1" applyBorder="1" applyAlignment="1" applyProtection="1">
      <alignment vertical="top" wrapText="1" readingOrder="1"/>
      <protection locked="0"/>
    </xf>
    <xf numFmtId="203" fontId="5" fillId="0" borderId="11" xfId="44" applyNumberFormat="1" applyFont="1" applyBorder="1" applyAlignment="1" applyProtection="1">
      <alignment vertical="top" wrapText="1" readingOrder="1"/>
      <protection locked="0"/>
    </xf>
    <xf numFmtId="203" fontId="4" fillId="0" borderId="0" xfId="44" applyNumberFormat="1" applyFont="1" applyAlignment="1" applyProtection="1">
      <alignment horizontal="right" vertical="top" wrapText="1" readingOrder="1"/>
      <protection locked="0"/>
    </xf>
    <xf numFmtId="0" fontId="0" fillId="0" borderId="0" xfId="44" applyAlignment="1">
      <alignment horizontal="right"/>
      <protection/>
    </xf>
    <xf numFmtId="0" fontId="1" fillId="0" borderId="0" xfId="44" applyFont="1" applyAlignment="1" applyProtection="1">
      <alignment vertical="top" wrapText="1" readingOrder="1"/>
      <protection locked="0"/>
    </xf>
    <xf numFmtId="203" fontId="2" fillId="0" borderId="11" xfId="44" applyNumberFormat="1" applyFont="1" applyBorder="1" applyAlignment="1" applyProtection="1">
      <alignment vertical="top" wrapText="1" readingOrder="1"/>
      <protection locked="0"/>
    </xf>
    <xf numFmtId="0" fontId="3" fillId="0" borderId="0" xfId="44" applyFont="1" applyAlignment="1" applyProtection="1">
      <alignment horizontal="right" vertical="top" wrapText="1" readingOrder="1"/>
      <protection locked="0"/>
    </xf>
    <xf numFmtId="0" fontId="9" fillId="0" borderId="0" xfId="44" applyFont="1" applyAlignment="1" applyProtection="1">
      <alignment vertical="top" wrapText="1" readingOrder="1"/>
      <protection locked="0"/>
    </xf>
    <xf numFmtId="0" fontId="8" fillId="0" borderId="0" xfId="44" applyFont="1" applyAlignment="1" applyProtection="1">
      <alignment vertical="top" wrapText="1" readingOrder="1"/>
      <protection locked="0"/>
    </xf>
    <xf numFmtId="0" fontId="0" fillId="0" borderId="0" xfId="44" applyAlignment="1">
      <alignment horizontal="center"/>
      <protection/>
    </xf>
    <xf numFmtId="201" fontId="3" fillId="0" borderId="0" xfId="36" applyFont="1" applyAlignment="1" applyProtection="1">
      <alignment vertical="top" wrapText="1" readingOrder="1"/>
      <protection locked="0"/>
    </xf>
    <xf numFmtId="201" fontId="0" fillId="0" borderId="0" xfId="36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203" fontId="4" fillId="0" borderId="0" xfId="0" applyNumberFormat="1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203" fontId="5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28.8515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140625" style="7" customWidth="1"/>
    <col min="13" max="13" width="0.5625" style="7" hidden="1" customWidth="1"/>
    <col min="14" max="14" width="0.13671875" style="7" customWidth="1"/>
    <col min="15" max="15" width="2.8515625" style="7" customWidth="1"/>
    <col min="16" max="16" width="3.28125" style="7" customWidth="1"/>
    <col min="17" max="17" width="1.57421875" style="7" customWidth="1"/>
    <col min="18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187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5" ht="0.75" customHeight="1"/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149</v>
      </c>
      <c r="C8" s="46"/>
      <c r="D8" s="46"/>
      <c r="E8" s="19">
        <v>0</v>
      </c>
      <c r="G8" s="19">
        <v>1731.46</v>
      </c>
      <c r="H8" s="19">
        <v>0</v>
      </c>
      <c r="I8" s="19">
        <v>0</v>
      </c>
      <c r="K8" s="19">
        <v>0</v>
      </c>
      <c r="L8" s="45">
        <v>1731.46</v>
      </c>
      <c r="M8" s="46"/>
    </row>
    <row r="9" spans="2:13" ht="17.25">
      <c r="B9" s="57" t="s">
        <v>150</v>
      </c>
      <c r="C9" s="46"/>
      <c r="D9" s="46"/>
      <c r="E9" s="19">
        <v>24567.29</v>
      </c>
      <c r="G9" s="19">
        <v>82823.92</v>
      </c>
      <c r="H9" s="19">
        <v>0</v>
      </c>
      <c r="I9" s="19">
        <v>0</v>
      </c>
      <c r="K9" s="19">
        <v>24567.29</v>
      </c>
      <c r="L9" s="45">
        <v>82823.92</v>
      </c>
      <c r="M9" s="46"/>
    </row>
    <row r="10" spans="2:13" ht="17.25">
      <c r="B10" s="51" t="s">
        <v>151</v>
      </c>
      <c r="C10" s="46"/>
      <c r="D10" s="46"/>
      <c r="E10" s="20">
        <v>24567.29</v>
      </c>
      <c r="G10" s="20">
        <v>84555.38</v>
      </c>
      <c r="H10" s="20">
        <v>0</v>
      </c>
      <c r="I10" s="20">
        <v>0</v>
      </c>
      <c r="K10" s="20">
        <v>24567.29</v>
      </c>
      <c r="L10" s="52">
        <v>84555.38</v>
      </c>
      <c r="M10" s="53"/>
    </row>
    <row r="11" spans="2:13" ht="12.75">
      <c r="B11" s="54"/>
      <c r="C11" s="46"/>
      <c r="D11" s="15"/>
      <c r="E11" s="16"/>
      <c r="G11" s="16"/>
      <c r="H11" s="16"/>
      <c r="I11" s="16"/>
      <c r="K11" s="16"/>
      <c r="L11" s="55"/>
      <c r="M11" s="56"/>
    </row>
    <row r="12" ht="28.5" customHeight="1"/>
    <row r="13" spans="3:12" ht="23.25" customHeight="1">
      <c r="C13" s="50"/>
      <c r="D13" s="46"/>
      <c r="E13" s="46"/>
      <c r="F13" s="46"/>
      <c r="G13" s="46"/>
      <c r="H13" s="46"/>
      <c r="I13" s="46"/>
      <c r="J13" s="46"/>
      <c r="K13" s="46"/>
      <c r="L13" s="46"/>
    </row>
    <row r="14" ht="35.25" customHeight="1"/>
  </sheetData>
  <sheetProtection/>
  <mergeCells count="17">
    <mergeCell ref="C13:L13"/>
    <mergeCell ref="B10:D10"/>
    <mergeCell ref="L10:M10"/>
    <mergeCell ref="B11:C11"/>
    <mergeCell ref="L11:M11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2755905511811024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K1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4.421875" style="7" customWidth="1"/>
    <col min="2" max="2" width="1.57421875" style="7" customWidth="1"/>
    <col min="3" max="3" width="3.140625" style="7" customWidth="1"/>
    <col min="4" max="4" width="42.140625" style="7" customWidth="1"/>
    <col min="5" max="5" width="3.8515625" style="7" customWidth="1"/>
    <col min="6" max="6" width="0" style="7" hidden="1" customWidth="1"/>
    <col min="7" max="7" width="17.140625" style="7" customWidth="1"/>
    <col min="8" max="8" width="0" style="7" hidden="1" customWidth="1"/>
    <col min="9" max="9" width="5.00390625" style="7" customWidth="1"/>
    <col min="10" max="10" width="16.421875" style="7" customWidth="1"/>
    <col min="11" max="12" width="0" style="7" hidden="1" customWidth="1"/>
    <col min="13" max="13" width="3.00390625" style="7" customWidth="1"/>
    <col min="14" max="16384" width="9.140625" style="7" customWidth="1"/>
  </cols>
  <sheetData>
    <row r="2" spans="2:10" ht="18.75">
      <c r="B2" s="59" t="s">
        <v>178</v>
      </c>
      <c r="C2" s="46"/>
      <c r="D2" s="46"/>
      <c r="E2" s="46"/>
      <c r="F2" s="46"/>
      <c r="G2" s="46"/>
      <c r="J2" s="8" t="s">
        <v>4</v>
      </c>
    </row>
    <row r="3" spans="2:11" ht="18.75">
      <c r="B3" s="48"/>
      <c r="C3" s="46"/>
      <c r="D3" s="48"/>
      <c r="E3" s="46"/>
      <c r="G3" s="8" t="s">
        <v>9</v>
      </c>
      <c r="I3" s="8"/>
      <c r="J3" s="58" t="s">
        <v>10</v>
      </c>
      <c r="K3" s="46"/>
    </row>
    <row r="4" spans="2:11" ht="18.75">
      <c r="B4" s="48" t="s">
        <v>92</v>
      </c>
      <c r="C4" s="46"/>
      <c r="D4" s="46"/>
      <c r="E4" s="46"/>
      <c r="G4" s="23">
        <v>41237.93</v>
      </c>
      <c r="I4" s="24"/>
      <c r="J4" s="63" t="s">
        <v>152</v>
      </c>
      <c r="K4" s="46"/>
    </row>
    <row r="5" spans="2:11" ht="18.75">
      <c r="B5" s="48" t="s">
        <v>93</v>
      </c>
      <c r="C5" s="46"/>
      <c r="D5" s="46"/>
      <c r="E5" s="46"/>
      <c r="G5" s="23">
        <v>19581.87</v>
      </c>
      <c r="I5" s="24"/>
      <c r="J5" s="63">
        <v>64326.71</v>
      </c>
      <c r="K5" s="46"/>
    </row>
    <row r="6" spans="2:11" ht="18.75">
      <c r="B6" s="48" t="s">
        <v>94</v>
      </c>
      <c r="C6" s="46"/>
      <c r="D6" s="46"/>
      <c r="E6" s="46"/>
      <c r="G6" s="23">
        <v>24</v>
      </c>
      <c r="I6" s="24"/>
      <c r="J6" s="63">
        <v>142671</v>
      </c>
      <c r="K6" s="46"/>
    </row>
    <row r="7" spans="2:11" ht="18.75">
      <c r="B7" s="59" t="s">
        <v>95</v>
      </c>
      <c r="C7" s="46"/>
      <c r="D7" s="46"/>
      <c r="E7" s="46"/>
      <c r="G7" s="25">
        <v>60843.8</v>
      </c>
      <c r="I7" s="8"/>
      <c r="J7" s="64">
        <v>206997.71</v>
      </c>
      <c r="K7" s="53"/>
    </row>
    <row r="8" spans="2:11" ht="15.75">
      <c r="B8" s="65"/>
      <c r="C8" s="46"/>
      <c r="D8" s="65"/>
      <c r="E8" s="46"/>
      <c r="G8" s="26"/>
      <c r="I8" s="27"/>
      <c r="J8" s="66"/>
      <c r="K8" s="56"/>
    </row>
    <row r="9" spans="2:11" ht="12.75">
      <c r="B9" s="67"/>
      <c r="C9" s="46"/>
      <c r="D9" s="67"/>
      <c r="E9" s="46"/>
      <c r="G9" s="28"/>
      <c r="I9" s="28"/>
      <c r="J9" s="68"/>
      <c r="K9" s="46"/>
    </row>
    <row r="10" ht="6" customHeight="1"/>
    <row r="11" spans="3:10" ht="23.25" customHeight="1">
      <c r="C11" s="50"/>
      <c r="D11" s="46"/>
      <c r="E11" s="46"/>
      <c r="F11" s="46"/>
      <c r="G11" s="46"/>
      <c r="H11" s="46"/>
      <c r="I11" s="46"/>
      <c r="J11" s="46"/>
    </row>
  </sheetData>
  <sheetProtection/>
  <mergeCells count="19">
    <mergeCell ref="C11:J11"/>
    <mergeCell ref="B8:C8"/>
    <mergeCell ref="D8:E8"/>
    <mergeCell ref="J8:K8"/>
    <mergeCell ref="B9:C9"/>
    <mergeCell ref="D9:E9"/>
    <mergeCell ref="J9:K9"/>
    <mergeCell ref="B5:E5"/>
    <mergeCell ref="J5:K5"/>
    <mergeCell ref="B6:E6"/>
    <mergeCell ref="J6:K6"/>
    <mergeCell ref="B7:E7"/>
    <mergeCell ref="J7:K7"/>
    <mergeCell ref="B2:G2"/>
    <mergeCell ref="B3:C3"/>
    <mergeCell ref="D3:E3"/>
    <mergeCell ref="J3:K3"/>
    <mergeCell ref="B4:E4"/>
    <mergeCell ref="J4:K4"/>
  </mergeCells>
  <printOptions/>
  <pageMargins left="0.2755905511811024" right="0.2755905511811024" top="0.4724409448818898" bottom="0.4724409448818898" header="0.4724409448818898" footer="0.4724409448818898"/>
  <pageSetup orientation="portrait" paperSize="9" r:id="rId1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140625" style="7" customWidth="1"/>
    <col min="4" max="4" width="42.140625" style="7" customWidth="1"/>
    <col min="5" max="5" width="3.8515625" style="7" customWidth="1"/>
    <col min="6" max="6" width="0" style="7" hidden="1" customWidth="1"/>
    <col min="7" max="7" width="14.421875" style="7" customWidth="1"/>
    <col min="8" max="8" width="0" style="7" hidden="1" customWidth="1"/>
    <col min="9" max="9" width="5.00390625" style="7" customWidth="1"/>
    <col min="10" max="10" width="14.57421875" style="7" customWidth="1"/>
    <col min="11" max="12" width="0" style="7" hidden="1" customWidth="1"/>
    <col min="13" max="13" width="0.13671875" style="7" customWidth="1"/>
    <col min="14" max="16384" width="9.140625" style="7" customWidth="1"/>
  </cols>
  <sheetData>
    <row r="2" spans="2:10" ht="18.75">
      <c r="B2" s="59" t="s">
        <v>177</v>
      </c>
      <c r="C2" s="46"/>
      <c r="D2" s="46"/>
      <c r="E2" s="46"/>
      <c r="F2" s="46"/>
      <c r="G2" s="46"/>
      <c r="J2" s="8" t="s">
        <v>4</v>
      </c>
    </row>
    <row r="3" spans="2:11" ht="18.75">
      <c r="B3" s="48"/>
      <c r="C3" s="46"/>
      <c r="D3" s="48"/>
      <c r="E3" s="46"/>
      <c r="G3" s="8" t="s">
        <v>9</v>
      </c>
      <c r="I3" s="8"/>
      <c r="J3" s="58" t="s">
        <v>10</v>
      </c>
      <c r="K3" s="46"/>
    </row>
    <row r="4" spans="2:11" ht="18.75">
      <c r="B4" s="59" t="s">
        <v>161</v>
      </c>
      <c r="C4" s="46"/>
      <c r="D4" s="46"/>
      <c r="E4" s="46"/>
      <c r="G4" s="11"/>
      <c r="I4" s="11"/>
      <c r="J4" s="48"/>
      <c r="K4" s="46"/>
    </row>
    <row r="5" spans="2:11" ht="18.75">
      <c r="B5" s="48" t="s">
        <v>160</v>
      </c>
      <c r="C5" s="46"/>
      <c r="D5" s="46"/>
      <c r="E5" s="46"/>
      <c r="G5" s="23">
        <v>541.54</v>
      </c>
      <c r="I5" s="24"/>
      <c r="J5" s="63">
        <v>463.75</v>
      </c>
      <c r="K5" s="46"/>
    </row>
    <row r="6" spans="2:11" ht="19.5" thickBot="1">
      <c r="B6" s="59" t="s">
        <v>162</v>
      </c>
      <c r="C6" s="46"/>
      <c r="D6" s="46"/>
      <c r="E6" s="46"/>
      <c r="G6" s="29">
        <v>541.54</v>
      </c>
      <c r="I6" s="8"/>
      <c r="J6" s="69">
        <v>463.75</v>
      </c>
      <c r="K6" s="70"/>
    </row>
    <row r="7" spans="2:11" ht="19.5" thickTop="1">
      <c r="B7" s="59" t="s">
        <v>163</v>
      </c>
      <c r="C7" s="46"/>
      <c r="D7" s="46"/>
      <c r="E7" s="46"/>
      <c r="G7" s="25">
        <v>541.54</v>
      </c>
      <c r="I7" s="8"/>
      <c r="J7" s="64">
        <v>463.75</v>
      </c>
      <c r="K7" s="53"/>
    </row>
    <row r="8" spans="2:11" ht="15.75">
      <c r="B8" s="65"/>
      <c r="C8" s="46"/>
      <c r="D8" s="65"/>
      <c r="E8" s="46"/>
      <c r="G8" s="26"/>
      <c r="I8" s="27"/>
      <c r="J8" s="66"/>
      <c r="K8" s="56"/>
    </row>
    <row r="9" spans="2:11" ht="12.75">
      <c r="B9" s="67"/>
      <c r="C9" s="46"/>
      <c r="D9" s="67"/>
      <c r="E9" s="46"/>
      <c r="G9" s="28"/>
      <c r="I9" s="28"/>
      <c r="J9" s="68"/>
      <c r="K9" s="46"/>
    </row>
    <row r="10" ht="409.5" customHeight="1" hidden="1"/>
    <row r="11" ht="6" customHeight="1"/>
    <row r="12" spans="3:10" ht="23.25" customHeight="1">
      <c r="C12" s="50"/>
      <c r="D12" s="46"/>
      <c r="E12" s="46"/>
      <c r="F12" s="46"/>
      <c r="G12" s="46"/>
      <c r="H12" s="46"/>
      <c r="I12" s="46"/>
      <c r="J12" s="46"/>
    </row>
    <row r="13" ht="409.5" customHeight="1" hidden="1"/>
  </sheetData>
  <sheetProtection/>
  <mergeCells count="19">
    <mergeCell ref="B2:G2"/>
    <mergeCell ref="B3:C3"/>
    <mergeCell ref="D3:E3"/>
    <mergeCell ref="J3:K3"/>
    <mergeCell ref="B4:E4"/>
    <mergeCell ref="J4:K4"/>
    <mergeCell ref="B6:E6"/>
    <mergeCell ref="J6:K6"/>
    <mergeCell ref="B7:E7"/>
    <mergeCell ref="J7:K7"/>
    <mergeCell ref="B5:E5"/>
    <mergeCell ref="J5:K5"/>
    <mergeCell ref="C12:J12"/>
    <mergeCell ref="B8:C8"/>
    <mergeCell ref="D8:E8"/>
    <mergeCell ref="J8:K8"/>
    <mergeCell ref="B9:C9"/>
    <mergeCell ref="D9:E9"/>
    <mergeCell ref="J9:K9"/>
  </mergeCells>
  <printOptions/>
  <pageMargins left="0.4724409448818898" right="0.4724409448818898" top="0.4724409448818898" bottom="0.4724409448818898" header="0.4724409448818898" footer="0.4724409448818898"/>
  <pageSetup orientation="portrait" paperSize="9" r:id="rId1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5.421875" style="7" customWidth="1"/>
    <col min="2" max="2" width="1.57421875" style="7" customWidth="1"/>
    <col min="3" max="3" width="3.140625" style="7" customWidth="1"/>
    <col min="4" max="4" width="42.140625" style="7" customWidth="1"/>
    <col min="5" max="5" width="5.00390625" style="7" customWidth="1"/>
    <col min="6" max="6" width="0" style="7" hidden="1" customWidth="1"/>
    <col min="7" max="7" width="17.140625" style="7" customWidth="1"/>
    <col min="8" max="8" width="0" style="7" hidden="1" customWidth="1"/>
    <col min="9" max="9" width="3.140625" style="7" customWidth="1"/>
    <col min="10" max="10" width="16.421875" style="7" customWidth="1"/>
    <col min="11" max="12" width="0" style="7" hidden="1" customWidth="1"/>
    <col min="13" max="13" width="3.7109375" style="7" customWidth="1"/>
    <col min="14" max="16384" width="9.140625" style="7" customWidth="1"/>
  </cols>
  <sheetData>
    <row r="2" spans="2:10" ht="18.75">
      <c r="B2" s="59" t="s">
        <v>176</v>
      </c>
      <c r="C2" s="46"/>
      <c r="D2" s="46"/>
      <c r="E2" s="46"/>
      <c r="F2" s="46"/>
      <c r="G2" s="46"/>
      <c r="J2" s="8" t="s">
        <v>4</v>
      </c>
    </row>
    <row r="3" spans="2:11" ht="18.75">
      <c r="B3" s="48"/>
      <c r="C3" s="46"/>
      <c r="D3" s="48"/>
      <c r="E3" s="46"/>
      <c r="G3" s="8" t="s">
        <v>9</v>
      </c>
      <c r="I3" s="8"/>
      <c r="J3" s="58" t="s">
        <v>10</v>
      </c>
      <c r="K3" s="46"/>
    </row>
    <row r="4" spans="2:11" ht="18.75">
      <c r="B4" s="48" t="s">
        <v>71</v>
      </c>
      <c r="C4" s="46"/>
      <c r="D4" s="46"/>
      <c r="E4" s="46"/>
      <c r="G4" s="23">
        <v>362230.17</v>
      </c>
      <c r="I4" s="24"/>
      <c r="J4" s="63">
        <v>79926.1</v>
      </c>
      <c r="K4" s="46"/>
    </row>
    <row r="5" spans="2:11" ht="18.75">
      <c r="B5" s="48" t="s">
        <v>79</v>
      </c>
      <c r="C5" s="46"/>
      <c r="D5" s="46"/>
      <c r="E5" s="46"/>
      <c r="G5" s="23">
        <v>219651</v>
      </c>
      <c r="I5" s="24"/>
      <c r="J5" s="63">
        <v>104848.9</v>
      </c>
      <c r="K5" s="46"/>
    </row>
    <row r="6" spans="2:11" ht="18.75">
      <c r="B6" s="48" t="s">
        <v>89</v>
      </c>
      <c r="C6" s="46"/>
      <c r="D6" s="46"/>
      <c r="E6" s="46"/>
      <c r="G6" s="23">
        <v>1004</v>
      </c>
      <c r="I6" s="24"/>
      <c r="J6" s="63">
        <v>26570</v>
      </c>
      <c r="K6" s="46"/>
    </row>
    <row r="7" spans="2:11" ht="18.75">
      <c r="B7" s="48" t="s">
        <v>90</v>
      </c>
      <c r="C7" s="46"/>
      <c r="D7" s="46"/>
      <c r="E7" s="46"/>
      <c r="G7" s="23">
        <v>1717</v>
      </c>
      <c r="I7" s="24"/>
      <c r="J7" s="63">
        <v>1096</v>
      </c>
      <c r="K7" s="46"/>
    </row>
    <row r="8" spans="2:11" ht="18.75">
      <c r="B8" s="59" t="s">
        <v>91</v>
      </c>
      <c r="C8" s="46"/>
      <c r="D8" s="46"/>
      <c r="E8" s="46"/>
      <c r="G8" s="25">
        <v>584602.17</v>
      </c>
      <c r="I8" s="8"/>
      <c r="J8" s="64">
        <v>212441</v>
      </c>
      <c r="K8" s="53"/>
    </row>
    <row r="9" spans="2:11" ht="15.75">
      <c r="B9" s="65"/>
      <c r="C9" s="46"/>
      <c r="D9" s="65"/>
      <c r="E9" s="46"/>
      <c r="G9" s="26"/>
      <c r="I9" s="27"/>
      <c r="J9" s="66"/>
      <c r="K9" s="56"/>
    </row>
    <row r="10" spans="2:11" ht="12.75">
      <c r="B10" s="67"/>
      <c r="C10" s="46"/>
      <c r="D10" s="67"/>
      <c r="E10" s="46"/>
      <c r="G10" s="28"/>
      <c r="I10" s="28"/>
      <c r="J10" s="68"/>
      <c r="K10" s="46"/>
    </row>
    <row r="11" ht="6" customHeight="1"/>
    <row r="12" spans="3:10" ht="23.25" customHeight="1">
      <c r="C12" s="50"/>
      <c r="D12" s="46"/>
      <c r="E12" s="46"/>
      <c r="F12" s="46"/>
      <c r="G12" s="46"/>
      <c r="H12" s="46"/>
      <c r="I12" s="46"/>
      <c r="J12" s="46"/>
    </row>
  </sheetData>
  <sheetProtection/>
  <mergeCells count="21">
    <mergeCell ref="C12:J12"/>
    <mergeCell ref="B8:E8"/>
    <mergeCell ref="J8:K8"/>
    <mergeCell ref="B9:C9"/>
    <mergeCell ref="D9:E9"/>
    <mergeCell ref="J9:K9"/>
    <mergeCell ref="B10:C10"/>
    <mergeCell ref="D10:E10"/>
    <mergeCell ref="B5:E5"/>
    <mergeCell ref="J5:K5"/>
    <mergeCell ref="B6:E6"/>
    <mergeCell ref="J6:K6"/>
    <mergeCell ref="J10:K10"/>
    <mergeCell ref="B7:E7"/>
    <mergeCell ref="J7:K7"/>
    <mergeCell ref="B2:G2"/>
    <mergeCell ref="B3:C3"/>
    <mergeCell ref="D3:E3"/>
    <mergeCell ref="J3:K3"/>
    <mergeCell ref="B4:E4"/>
    <mergeCell ref="J4:K4"/>
  </mergeCells>
  <printOptions/>
  <pageMargins left="0.4724409448818898" right="0.2755905511811024" top="0.4724409448818898" bottom="0.4724409448818898" header="0.4724409448818898" footer="0.4724409448818898"/>
  <pageSetup orientation="portrait" paperSize="9" r:id="rId1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4.00390625" style="7" customWidth="1"/>
    <col min="2" max="2" width="1.57421875" style="7" customWidth="1"/>
    <col min="3" max="3" width="3.140625" style="7" customWidth="1"/>
    <col min="4" max="4" width="42.140625" style="7" customWidth="1"/>
    <col min="5" max="5" width="6.28125" style="7" customWidth="1"/>
    <col min="6" max="6" width="0" style="7" hidden="1" customWidth="1"/>
    <col min="7" max="7" width="17.140625" style="7" customWidth="1"/>
    <col min="8" max="8" width="0" style="7" hidden="1" customWidth="1"/>
    <col min="9" max="9" width="3.00390625" style="7" customWidth="1"/>
    <col min="10" max="10" width="16.421875" style="7" customWidth="1"/>
    <col min="11" max="12" width="0" style="7" hidden="1" customWidth="1"/>
    <col min="13" max="13" width="2.8515625" style="7" customWidth="1"/>
    <col min="14" max="16384" width="9.140625" style="7" customWidth="1"/>
  </cols>
  <sheetData>
    <row r="2" spans="2:10" ht="18.75">
      <c r="B2" s="59" t="s">
        <v>175</v>
      </c>
      <c r="C2" s="46"/>
      <c r="D2" s="46"/>
      <c r="E2" s="46"/>
      <c r="F2" s="46"/>
      <c r="G2" s="46"/>
      <c r="J2" s="8" t="s">
        <v>4</v>
      </c>
    </row>
    <row r="3" spans="2:11" ht="18.75">
      <c r="B3" s="48"/>
      <c r="C3" s="46"/>
      <c r="D3" s="48"/>
      <c r="E3" s="46"/>
      <c r="G3" s="8" t="s">
        <v>9</v>
      </c>
      <c r="I3" s="8"/>
      <c r="J3" s="58" t="s">
        <v>10</v>
      </c>
      <c r="K3" s="46"/>
    </row>
    <row r="4" spans="2:11" ht="18.75">
      <c r="B4" s="48" t="s">
        <v>85</v>
      </c>
      <c r="C4" s="46"/>
      <c r="D4" s="46"/>
      <c r="E4" s="46"/>
      <c r="G4" s="23">
        <v>13022913</v>
      </c>
      <c r="I4" s="24"/>
      <c r="J4" s="63">
        <v>13135953.1</v>
      </c>
      <c r="K4" s="46"/>
    </row>
    <row r="5" spans="2:11" ht="18.75">
      <c r="B5" s="48" t="s">
        <v>86</v>
      </c>
      <c r="C5" s="46"/>
      <c r="D5" s="46"/>
      <c r="E5" s="46"/>
      <c r="G5" s="23">
        <v>0</v>
      </c>
      <c r="I5" s="24"/>
      <c r="J5" s="63">
        <v>5880</v>
      </c>
      <c r="K5" s="46"/>
    </row>
    <row r="6" spans="2:11" ht="18.75">
      <c r="B6" s="48" t="s">
        <v>87</v>
      </c>
      <c r="C6" s="46"/>
      <c r="D6" s="46"/>
      <c r="E6" s="46"/>
      <c r="G6" s="23">
        <v>6978189</v>
      </c>
      <c r="I6" s="24"/>
      <c r="J6" s="63">
        <v>4393300</v>
      </c>
      <c r="K6" s="46"/>
    </row>
    <row r="7" spans="2:11" ht="18.75">
      <c r="B7" s="59" t="s">
        <v>88</v>
      </c>
      <c r="C7" s="46"/>
      <c r="D7" s="46"/>
      <c r="E7" s="46"/>
      <c r="G7" s="25">
        <v>20001102</v>
      </c>
      <c r="I7" s="8"/>
      <c r="J7" s="64">
        <v>17535133.1</v>
      </c>
      <c r="K7" s="53"/>
    </row>
    <row r="8" spans="2:11" ht="15.75">
      <c r="B8" s="65"/>
      <c r="C8" s="46"/>
      <c r="D8" s="65"/>
      <c r="E8" s="46"/>
      <c r="G8" s="26"/>
      <c r="I8" s="27"/>
      <c r="J8" s="66"/>
      <c r="K8" s="56"/>
    </row>
    <row r="9" spans="2:11" ht="12.75">
      <c r="B9" s="67"/>
      <c r="C9" s="46"/>
      <c r="D9" s="67"/>
      <c r="E9" s="46"/>
      <c r="G9" s="28"/>
      <c r="I9" s="28"/>
      <c r="J9" s="68"/>
      <c r="K9" s="46"/>
    </row>
    <row r="10" ht="409.5" customHeight="1" hidden="1"/>
    <row r="11" ht="6" customHeight="1"/>
    <row r="12" spans="3:10" ht="23.25" customHeight="1">
      <c r="C12" s="50"/>
      <c r="D12" s="46"/>
      <c r="E12" s="46"/>
      <c r="F12" s="46"/>
      <c r="G12" s="46"/>
      <c r="H12" s="46"/>
      <c r="I12" s="46"/>
      <c r="J12" s="46"/>
    </row>
    <row r="13" ht="409.5" customHeight="1" hidden="1"/>
  </sheetData>
  <sheetProtection/>
  <mergeCells count="19">
    <mergeCell ref="C12:J12"/>
    <mergeCell ref="B7:E7"/>
    <mergeCell ref="J7:K7"/>
    <mergeCell ref="B8:C8"/>
    <mergeCell ref="D8:E8"/>
    <mergeCell ref="J8:K8"/>
    <mergeCell ref="B5:E5"/>
    <mergeCell ref="J5:K5"/>
    <mergeCell ref="B6:E6"/>
    <mergeCell ref="J6:K6"/>
    <mergeCell ref="B9:C9"/>
    <mergeCell ref="D9:E9"/>
    <mergeCell ref="J9:K9"/>
    <mergeCell ref="B2:G2"/>
    <mergeCell ref="B3:C3"/>
    <mergeCell ref="D3:E3"/>
    <mergeCell ref="J3:K3"/>
    <mergeCell ref="B4:E4"/>
    <mergeCell ref="J4:K4"/>
  </mergeCells>
  <printOptions/>
  <pageMargins left="0.4724409448818898" right="0.2755905511811024" top="0.4724409448818898" bottom="0.4724409448818898" header="0.4724409448818898" footer="0.4724409448818898"/>
  <pageSetup orientation="portrait" paperSize="9" r:id="rId1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22" sqref="B22:I22"/>
    </sheetView>
  </sheetViews>
  <sheetFormatPr defaultColWidth="9.140625" defaultRowHeight="12.75"/>
  <cols>
    <col min="1" max="1" width="1.57421875" style="7" customWidth="1"/>
    <col min="2" max="2" width="3.140625" style="7" customWidth="1"/>
    <col min="3" max="3" width="42.140625" style="7" customWidth="1"/>
    <col min="4" max="4" width="2.140625" style="7" customWidth="1"/>
    <col min="5" max="5" width="0" style="7" hidden="1" customWidth="1"/>
    <col min="6" max="6" width="17.140625" style="7" customWidth="1"/>
    <col min="7" max="7" width="0" style="7" hidden="1" customWidth="1"/>
    <col min="8" max="8" width="3.421875" style="7" customWidth="1"/>
    <col min="9" max="9" width="16.421875" style="7" customWidth="1"/>
    <col min="10" max="11" width="0" style="7" hidden="1" customWidth="1"/>
    <col min="12" max="12" width="2.8515625" style="7" customWidth="1"/>
    <col min="13" max="16384" width="9.140625" style="7" customWidth="1"/>
  </cols>
  <sheetData>
    <row r="2" spans="1:9" ht="18.75">
      <c r="A2" s="59" t="s">
        <v>174</v>
      </c>
      <c r="B2" s="46"/>
      <c r="C2" s="46"/>
      <c r="D2" s="46"/>
      <c r="E2" s="46"/>
      <c r="F2" s="46"/>
      <c r="I2" s="8" t="s">
        <v>4</v>
      </c>
    </row>
    <row r="3" spans="1:10" ht="18.75">
      <c r="A3" s="48"/>
      <c r="B3" s="46"/>
      <c r="C3" s="48"/>
      <c r="D3" s="46"/>
      <c r="F3" s="8" t="s">
        <v>9</v>
      </c>
      <c r="H3" s="8"/>
      <c r="I3" s="58" t="s">
        <v>10</v>
      </c>
      <c r="J3" s="46"/>
    </row>
    <row r="4" spans="1:10" ht="18.75">
      <c r="A4" s="59" t="s">
        <v>71</v>
      </c>
      <c r="B4" s="46"/>
      <c r="C4" s="46"/>
      <c r="D4" s="46"/>
      <c r="F4" s="11"/>
      <c r="H4" s="11"/>
      <c r="I4" s="48"/>
      <c r="J4" s="46"/>
    </row>
    <row r="5" spans="1:10" ht="18.75">
      <c r="A5" s="48" t="s">
        <v>72</v>
      </c>
      <c r="B5" s="46"/>
      <c r="C5" s="46"/>
      <c r="D5" s="46"/>
      <c r="F5" s="23">
        <v>541955.5</v>
      </c>
      <c r="H5" s="24"/>
      <c r="I5" s="63">
        <v>445263.54</v>
      </c>
      <c r="J5" s="46"/>
    </row>
    <row r="6" spans="1:10" ht="18.75">
      <c r="A6" s="48" t="s">
        <v>73</v>
      </c>
      <c r="B6" s="46"/>
      <c r="C6" s="46"/>
      <c r="D6" s="46"/>
      <c r="F6" s="23">
        <v>9722531.01</v>
      </c>
      <c r="H6" s="24"/>
      <c r="I6" s="63">
        <v>8410230.71</v>
      </c>
      <c r="J6" s="46"/>
    </row>
    <row r="7" spans="1:10" ht="18.75">
      <c r="A7" s="48" t="s">
        <v>74</v>
      </c>
      <c r="B7" s="46"/>
      <c r="C7" s="46"/>
      <c r="D7" s="46"/>
      <c r="F7" s="23">
        <v>0</v>
      </c>
      <c r="H7" s="24"/>
      <c r="I7" s="63">
        <v>0</v>
      </c>
      <c r="J7" s="46"/>
    </row>
    <row r="8" spans="1:10" ht="18.75">
      <c r="A8" s="48" t="s">
        <v>75</v>
      </c>
      <c r="B8" s="46"/>
      <c r="C8" s="46"/>
      <c r="D8" s="46"/>
      <c r="F8" s="23">
        <v>1722336.47</v>
      </c>
      <c r="H8" s="24"/>
      <c r="I8" s="63">
        <v>1564616.15</v>
      </c>
      <c r="J8" s="46"/>
    </row>
    <row r="9" spans="1:10" ht="18.75">
      <c r="A9" s="48" t="s">
        <v>76</v>
      </c>
      <c r="B9" s="46"/>
      <c r="C9" s="46"/>
      <c r="D9" s="46"/>
      <c r="F9" s="23">
        <v>37443.49</v>
      </c>
      <c r="H9" s="24"/>
      <c r="I9" s="63">
        <v>39491</v>
      </c>
      <c r="J9" s="46"/>
    </row>
    <row r="10" spans="1:10" ht="18.75">
      <c r="A10" s="48" t="s">
        <v>77</v>
      </c>
      <c r="B10" s="46"/>
      <c r="C10" s="46"/>
      <c r="D10" s="46"/>
      <c r="F10" s="23">
        <v>2476856.6</v>
      </c>
      <c r="H10" s="24"/>
      <c r="I10" s="63">
        <v>2735430.16</v>
      </c>
      <c r="J10" s="46"/>
    </row>
    <row r="11" spans="1:10" ht="19.5" thickBot="1">
      <c r="A11" s="59" t="s">
        <v>78</v>
      </c>
      <c r="B11" s="46"/>
      <c r="C11" s="46"/>
      <c r="D11" s="46"/>
      <c r="F11" s="29">
        <v>14501123.07</v>
      </c>
      <c r="H11" s="8"/>
      <c r="I11" s="69">
        <v>13195031.56</v>
      </c>
      <c r="J11" s="70"/>
    </row>
    <row r="12" spans="1:10" ht="19.5" thickTop="1">
      <c r="A12" s="59" t="s">
        <v>79</v>
      </c>
      <c r="B12" s="46"/>
      <c r="C12" s="46"/>
      <c r="D12" s="46"/>
      <c r="F12" s="11"/>
      <c r="H12" s="11"/>
      <c r="I12" s="48"/>
      <c r="J12" s="46"/>
    </row>
    <row r="13" spans="1:10" ht="18.75">
      <c r="A13" s="48" t="s">
        <v>80</v>
      </c>
      <c r="B13" s="46"/>
      <c r="C13" s="46"/>
      <c r="D13" s="46"/>
      <c r="F13" s="23">
        <v>336511.11</v>
      </c>
      <c r="H13" s="24"/>
      <c r="I13" s="63">
        <v>300868.9</v>
      </c>
      <c r="J13" s="46"/>
    </row>
    <row r="14" spans="1:10" ht="18.75">
      <c r="A14" s="48" t="s">
        <v>81</v>
      </c>
      <c r="B14" s="46"/>
      <c r="C14" s="46"/>
      <c r="D14" s="46"/>
      <c r="F14" s="23">
        <v>23528.85</v>
      </c>
      <c r="H14" s="24"/>
      <c r="I14" s="63">
        <v>15110.43</v>
      </c>
      <c r="J14" s="46"/>
    </row>
    <row r="15" spans="1:10" ht="18.75">
      <c r="A15" s="48" t="s">
        <v>82</v>
      </c>
      <c r="B15" s="46"/>
      <c r="C15" s="46"/>
      <c r="D15" s="46"/>
      <c r="F15" s="23">
        <v>1192357</v>
      </c>
      <c r="H15" s="24"/>
      <c r="I15" s="63">
        <v>791532</v>
      </c>
      <c r="J15" s="46"/>
    </row>
    <row r="16" spans="1:10" ht="18.75">
      <c r="A16" s="59" t="s">
        <v>83</v>
      </c>
      <c r="B16" s="46"/>
      <c r="C16" s="46"/>
      <c r="D16" s="46"/>
      <c r="F16" s="38">
        <v>1552396.96</v>
      </c>
      <c r="H16" s="8"/>
      <c r="I16" s="71">
        <v>1107511.33</v>
      </c>
      <c r="J16" s="72"/>
    </row>
    <row r="17" spans="1:10" ht="19.5" thickBot="1">
      <c r="A17" s="59" t="s">
        <v>84</v>
      </c>
      <c r="B17" s="46"/>
      <c r="C17" s="46"/>
      <c r="D17" s="46"/>
      <c r="F17" s="39">
        <v>16053520.03</v>
      </c>
      <c r="H17" s="8"/>
      <c r="I17" s="73">
        <v>14302542.89</v>
      </c>
      <c r="J17" s="74"/>
    </row>
    <row r="18" spans="1:10" ht="16.5" thickTop="1">
      <c r="A18" s="65"/>
      <c r="B18" s="46"/>
      <c r="C18" s="65"/>
      <c r="D18" s="46"/>
      <c r="F18" s="26"/>
      <c r="H18" s="27"/>
      <c r="I18" s="66"/>
      <c r="J18" s="56"/>
    </row>
    <row r="19" spans="1:10" ht="12.75">
      <c r="A19" s="67"/>
      <c r="B19" s="46"/>
      <c r="C19" s="67"/>
      <c r="D19" s="46"/>
      <c r="F19" s="28"/>
      <c r="H19" s="28"/>
      <c r="I19" s="68"/>
      <c r="J19" s="46"/>
    </row>
    <row r="20" ht="409.5" customHeight="1" hidden="1"/>
    <row r="21" ht="6" customHeight="1"/>
    <row r="22" spans="2:9" ht="23.25" customHeight="1">
      <c r="B22" s="50"/>
      <c r="C22" s="46"/>
      <c r="D22" s="46"/>
      <c r="E22" s="46"/>
      <c r="F22" s="46"/>
      <c r="G22" s="46"/>
      <c r="H22" s="46"/>
      <c r="I22" s="46"/>
    </row>
    <row r="23" ht="409.5" customHeight="1" hidden="1"/>
  </sheetData>
  <sheetProtection/>
  <mergeCells count="39">
    <mergeCell ref="A17:D17"/>
    <mergeCell ref="I17:J17"/>
    <mergeCell ref="B22:I22"/>
    <mergeCell ref="A18:B18"/>
    <mergeCell ref="C18:D18"/>
    <mergeCell ref="I18:J18"/>
    <mergeCell ref="A19:B19"/>
    <mergeCell ref="C19:D19"/>
    <mergeCell ref="I19:J19"/>
    <mergeCell ref="A14:D14"/>
    <mergeCell ref="I14:J14"/>
    <mergeCell ref="A15:D15"/>
    <mergeCell ref="I15:J15"/>
    <mergeCell ref="A16:D16"/>
    <mergeCell ref="I16:J16"/>
    <mergeCell ref="A11:D11"/>
    <mergeCell ref="I11:J11"/>
    <mergeCell ref="A12:D12"/>
    <mergeCell ref="I12:J12"/>
    <mergeCell ref="A13:D13"/>
    <mergeCell ref="I13:J13"/>
    <mergeCell ref="A8:D8"/>
    <mergeCell ref="I8:J8"/>
    <mergeCell ref="A9:D9"/>
    <mergeCell ref="I9:J9"/>
    <mergeCell ref="A10:D10"/>
    <mergeCell ref="I10:J10"/>
    <mergeCell ref="A5:D5"/>
    <mergeCell ref="I5:J5"/>
    <mergeCell ref="A6:D6"/>
    <mergeCell ref="I6:J6"/>
    <mergeCell ref="A7:D7"/>
    <mergeCell ref="I7:J7"/>
    <mergeCell ref="A2:F2"/>
    <mergeCell ref="A3:B3"/>
    <mergeCell ref="C3:D3"/>
    <mergeCell ref="I3:J3"/>
    <mergeCell ref="A4:D4"/>
    <mergeCell ref="I4:J4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K1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140625" style="7" customWidth="1"/>
    <col min="4" max="4" width="39.00390625" style="7" customWidth="1"/>
    <col min="5" max="5" width="2.7109375" style="7" customWidth="1"/>
    <col min="6" max="6" width="0" style="7" hidden="1" customWidth="1"/>
    <col min="7" max="7" width="17.140625" style="7" customWidth="1"/>
    <col min="8" max="8" width="0" style="7" hidden="1" customWidth="1"/>
    <col min="9" max="9" width="3.28125" style="7" customWidth="1"/>
    <col min="10" max="10" width="16.421875" style="7" customWidth="1"/>
    <col min="11" max="11" width="0" style="7" hidden="1" customWidth="1"/>
    <col min="12" max="12" width="2.140625" style="7" customWidth="1"/>
    <col min="13" max="13" width="3.7109375" style="7" customWidth="1"/>
    <col min="14" max="16384" width="9.140625" style="7" customWidth="1"/>
  </cols>
  <sheetData>
    <row r="2" spans="2:10" ht="18.75">
      <c r="B2" s="59" t="s">
        <v>173</v>
      </c>
      <c r="C2" s="46"/>
      <c r="D2" s="46"/>
      <c r="E2" s="46"/>
      <c r="F2" s="46"/>
      <c r="G2" s="46"/>
      <c r="J2" s="8" t="s">
        <v>4</v>
      </c>
    </row>
    <row r="3" spans="2:11" ht="18.75">
      <c r="B3" s="48"/>
      <c r="C3" s="46"/>
      <c r="D3" s="48"/>
      <c r="E3" s="46"/>
      <c r="G3" s="8" t="s">
        <v>9</v>
      </c>
      <c r="I3" s="8"/>
      <c r="J3" s="58" t="s">
        <v>10</v>
      </c>
      <c r="K3" s="46"/>
    </row>
    <row r="4" spans="2:11" ht="18.75">
      <c r="B4" s="48" t="s">
        <v>67</v>
      </c>
      <c r="C4" s="46"/>
      <c r="D4" s="46"/>
      <c r="E4" s="46"/>
      <c r="G4" s="23">
        <v>40866868.53</v>
      </c>
      <c r="I4" s="24"/>
      <c r="J4" s="63">
        <v>33309480.46</v>
      </c>
      <c r="K4" s="46"/>
    </row>
    <row r="5" spans="2:11" ht="18.75">
      <c r="B5" s="48" t="s">
        <v>68</v>
      </c>
      <c r="C5" s="46"/>
      <c r="D5" s="46"/>
      <c r="E5" s="46"/>
      <c r="G5" s="23">
        <v>9696336.260000002</v>
      </c>
      <c r="I5" s="24"/>
      <c r="J5" s="63">
        <v>8326110.78</v>
      </c>
      <c r="K5" s="46"/>
    </row>
    <row r="6" spans="2:11" ht="18.75">
      <c r="B6" s="48" t="s">
        <v>69</v>
      </c>
      <c r="C6" s="46"/>
      <c r="D6" s="46"/>
      <c r="E6" s="46"/>
      <c r="G6" s="23">
        <v>2148223.27</v>
      </c>
      <c r="I6" s="24"/>
      <c r="J6" s="63">
        <v>2109949.31</v>
      </c>
      <c r="K6" s="46"/>
    </row>
    <row r="7" spans="2:11" ht="18.75">
      <c r="B7" s="59" t="s">
        <v>70</v>
      </c>
      <c r="C7" s="46"/>
      <c r="D7" s="46"/>
      <c r="E7" s="46"/>
      <c r="G7" s="25">
        <f>SUM(G4:G6)</f>
        <v>52711428.06000001</v>
      </c>
      <c r="I7" s="8"/>
      <c r="J7" s="64">
        <f>SUM(J4:J6)</f>
        <v>43745540.550000004</v>
      </c>
      <c r="K7" s="53"/>
    </row>
    <row r="8" spans="2:11" ht="15.75">
      <c r="B8" s="65"/>
      <c r="C8" s="46"/>
      <c r="D8" s="65"/>
      <c r="E8" s="46"/>
      <c r="G8" s="26"/>
      <c r="I8" s="27"/>
      <c r="J8" s="66"/>
      <c r="K8" s="56"/>
    </row>
    <row r="9" spans="2:11" ht="12.75">
      <c r="B9" s="67"/>
      <c r="C9" s="46"/>
      <c r="D9" s="67"/>
      <c r="E9" s="46"/>
      <c r="G9" s="28"/>
      <c r="I9" s="28"/>
      <c r="J9" s="68"/>
      <c r="K9" s="46"/>
    </row>
    <row r="10" ht="6" customHeight="1"/>
    <row r="11" spans="3:10" ht="23.25" customHeight="1">
      <c r="C11" s="50"/>
      <c r="D11" s="46"/>
      <c r="E11" s="46"/>
      <c r="F11" s="46"/>
      <c r="G11" s="46"/>
      <c r="H11" s="46"/>
      <c r="I11" s="46"/>
      <c r="J11" s="46"/>
    </row>
  </sheetData>
  <sheetProtection/>
  <mergeCells count="19">
    <mergeCell ref="B2:G2"/>
    <mergeCell ref="B3:C3"/>
    <mergeCell ref="D3:E3"/>
    <mergeCell ref="J3:K3"/>
    <mergeCell ref="B4:E4"/>
    <mergeCell ref="C11:J11"/>
    <mergeCell ref="B7:E7"/>
    <mergeCell ref="J7:K7"/>
    <mergeCell ref="B8:C8"/>
    <mergeCell ref="D8:E8"/>
    <mergeCell ref="J4:K4"/>
    <mergeCell ref="B5:E5"/>
    <mergeCell ref="J5:K5"/>
    <mergeCell ref="B6:E6"/>
    <mergeCell ref="J6:K6"/>
    <mergeCell ref="J9:K9"/>
    <mergeCell ref="J8:K8"/>
    <mergeCell ref="B9:C9"/>
    <mergeCell ref="D9:E9"/>
  </mergeCells>
  <printOptions/>
  <pageMargins left="0.4724409448818898" right="0.4724409448818898" top="0.4724409448818898" bottom="0.4724409448818898" header="0.4724409448818898" footer="0.4724409448818898"/>
  <pageSetup orientation="portrait" paperSize="9" r:id="rId1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X2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8515625" style="7" customWidth="1"/>
    <col min="2" max="7" width="0" style="7" hidden="1" customWidth="1"/>
    <col min="8" max="8" width="41.8515625" style="7" customWidth="1"/>
    <col min="9" max="9" width="6.28125" style="7" customWidth="1"/>
    <col min="10" max="10" width="0" style="7" hidden="1" customWidth="1"/>
    <col min="11" max="11" width="18.7109375" style="7" customWidth="1"/>
    <col min="12" max="12" width="0" style="7" hidden="1" customWidth="1"/>
    <col min="13" max="13" width="4.57421875" style="7" customWidth="1"/>
    <col min="14" max="14" width="0" style="7" hidden="1" customWidth="1"/>
    <col min="15" max="15" width="18.57421875" style="7" customWidth="1"/>
    <col min="16" max="24" width="0" style="7" hidden="1" customWidth="1"/>
    <col min="25" max="16384" width="9.140625" style="7" customWidth="1"/>
  </cols>
  <sheetData>
    <row r="2" spans="1:10" ht="23.25" customHeight="1">
      <c r="A2" s="47" t="s">
        <v>172</v>
      </c>
      <c r="B2" s="46"/>
      <c r="C2" s="46"/>
      <c r="D2" s="46"/>
      <c r="E2" s="46"/>
      <c r="F2" s="46"/>
      <c r="G2" s="46"/>
      <c r="H2" s="46"/>
      <c r="I2" s="46"/>
      <c r="J2" s="46"/>
    </row>
    <row r="4" ht="12.75">
      <c r="K4" s="41"/>
    </row>
    <row r="5" spans="5:19" ht="23.25" customHeight="1">
      <c r="E5" s="76" t="s">
        <v>154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ht="17.25" customHeight="1">
      <c r="H6" s="34" t="s">
        <v>155</v>
      </c>
    </row>
    <row r="7" spans="2:16" ht="23.25" customHeight="1">
      <c r="B7" s="76" t="s">
        <v>156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ht="17.25" customHeight="1">
      <c r="H8" s="34" t="s">
        <v>188</v>
      </c>
    </row>
    <row r="9" ht="17.25" customHeight="1">
      <c r="H9" s="34" t="s">
        <v>189</v>
      </c>
    </row>
    <row r="10" ht="17.25" customHeight="1">
      <c r="H10" s="34" t="s">
        <v>190</v>
      </c>
    </row>
    <row r="11" ht="17.25" customHeight="1">
      <c r="H11" s="34" t="s">
        <v>191</v>
      </c>
    </row>
    <row r="12" ht="17.25" customHeight="1">
      <c r="H12" s="34" t="s">
        <v>192</v>
      </c>
    </row>
    <row r="13" ht="17.25" customHeight="1">
      <c r="H13" s="34" t="s">
        <v>193</v>
      </c>
    </row>
    <row r="14" ht="17.25" customHeight="1">
      <c r="H14" s="34" t="s">
        <v>194</v>
      </c>
    </row>
    <row r="15" ht="17.25" customHeight="1">
      <c r="H15" s="34" t="s">
        <v>195</v>
      </c>
    </row>
    <row r="16" spans="8:20" ht="23.25" customHeight="1">
      <c r="H16" s="34"/>
      <c r="K16" s="13"/>
      <c r="L16" s="43"/>
      <c r="M16" s="43"/>
      <c r="N16" s="43"/>
      <c r="O16" s="43"/>
      <c r="P16" s="43"/>
      <c r="Q16" s="43"/>
      <c r="R16" s="43"/>
      <c r="S16" s="43"/>
      <c r="T16" s="43"/>
    </row>
    <row r="17" spans="8:24" ht="23.25" customHeight="1">
      <c r="H17" s="34"/>
      <c r="K17" s="8"/>
      <c r="O17" s="42" t="s">
        <v>4</v>
      </c>
      <c r="P17" s="36"/>
      <c r="Q17" s="36"/>
      <c r="R17" s="36"/>
      <c r="S17" s="36"/>
      <c r="T17" s="36"/>
      <c r="U17" s="36"/>
      <c r="V17" s="36"/>
      <c r="W17" s="36"/>
      <c r="X17" s="36"/>
    </row>
    <row r="19" spans="8:22" ht="16.5" customHeight="1">
      <c r="H19" s="48" t="s">
        <v>157</v>
      </c>
      <c r="I19" s="46"/>
      <c r="J19" s="46"/>
      <c r="K19" s="58" t="s">
        <v>9</v>
      </c>
      <c r="L19" s="46"/>
      <c r="M19" s="58"/>
      <c r="N19" s="46"/>
      <c r="O19" s="58" t="s">
        <v>10</v>
      </c>
      <c r="P19" s="46"/>
      <c r="Q19" s="46"/>
      <c r="R19" s="46"/>
      <c r="S19" s="46"/>
      <c r="T19" s="46"/>
      <c r="U19" s="46"/>
      <c r="V19" s="46"/>
    </row>
    <row r="20" spans="8:22" ht="15" customHeight="1">
      <c r="H20" s="57" t="s">
        <v>158</v>
      </c>
      <c r="I20" s="46"/>
      <c r="J20" s="46"/>
      <c r="K20" s="45">
        <f>250000+400000+1150000</f>
        <v>1800000</v>
      </c>
      <c r="L20" s="46"/>
      <c r="M20" s="57"/>
      <c r="N20" s="46"/>
      <c r="O20" s="45">
        <v>0</v>
      </c>
      <c r="P20" s="46"/>
      <c r="Q20" s="46"/>
      <c r="R20" s="46"/>
      <c r="S20" s="46"/>
      <c r="T20" s="46"/>
      <c r="U20" s="46"/>
      <c r="V20" s="46"/>
    </row>
    <row r="21" spans="8:22" ht="15" customHeight="1">
      <c r="H21" s="57" t="s">
        <v>159</v>
      </c>
      <c r="I21" s="46"/>
      <c r="J21" s="46"/>
      <c r="K21" s="45">
        <v>0</v>
      </c>
      <c r="L21" s="46"/>
      <c r="M21" s="57"/>
      <c r="N21" s="46"/>
      <c r="O21" s="45">
        <v>0</v>
      </c>
      <c r="P21" s="46"/>
      <c r="Q21" s="46"/>
      <c r="R21" s="46"/>
      <c r="S21" s="46"/>
      <c r="T21" s="46"/>
      <c r="U21" s="46"/>
      <c r="V21" s="46"/>
    </row>
    <row r="22" spans="8:22" ht="16.5" customHeight="1">
      <c r="H22" s="51" t="s">
        <v>8</v>
      </c>
      <c r="I22" s="46"/>
      <c r="J22" s="46"/>
      <c r="K22" s="52">
        <v>0</v>
      </c>
      <c r="L22" s="53"/>
      <c r="M22" s="51"/>
      <c r="N22" s="46"/>
      <c r="O22" s="52">
        <v>0</v>
      </c>
      <c r="P22" s="53"/>
      <c r="Q22" s="53"/>
      <c r="R22" s="53"/>
      <c r="S22" s="53"/>
      <c r="T22" s="53"/>
      <c r="U22" s="53"/>
      <c r="V22" s="53"/>
    </row>
    <row r="23" spans="8:22" ht="12.75">
      <c r="H23" s="54"/>
      <c r="I23" s="46"/>
      <c r="J23" s="46"/>
      <c r="K23" s="55"/>
      <c r="L23" s="56"/>
      <c r="M23" s="75"/>
      <c r="N23" s="46"/>
      <c r="O23" s="55"/>
      <c r="P23" s="56"/>
      <c r="Q23" s="56"/>
      <c r="R23" s="56"/>
      <c r="S23" s="56"/>
      <c r="T23" s="56"/>
      <c r="U23" s="56"/>
      <c r="V23" s="56"/>
    </row>
  </sheetData>
  <sheetProtection/>
  <mergeCells count="23">
    <mergeCell ref="A2:J2"/>
    <mergeCell ref="E5:S5"/>
    <mergeCell ref="B7:P7"/>
    <mergeCell ref="H19:J19"/>
    <mergeCell ref="K19:L19"/>
    <mergeCell ref="M19:N19"/>
    <mergeCell ref="O19:V19"/>
    <mergeCell ref="H20:J20"/>
    <mergeCell ref="K20:L20"/>
    <mergeCell ref="M20:N20"/>
    <mergeCell ref="O20:V20"/>
    <mergeCell ref="H21:J21"/>
    <mergeCell ref="K21:L21"/>
    <mergeCell ref="M21:N21"/>
    <mergeCell ref="O21:V21"/>
    <mergeCell ref="H22:J22"/>
    <mergeCell ref="K22:L22"/>
    <mergeCell ref="M22:N22"/>
    <mergeCell ref="O22:V22"/>
    <mergeCell ref="H23:J23"/>
    <mergeCell ref="K23:L23"/>
    <mergeCell ref="M23:N23"/>
    <mergeCell ref="O23:V23"/>
  </mergeCells>
  <printOptions/>
  <pageMargins left="0.4724409448818898" right="0.2755905511811024" top="0.4724409448818898" bottom="0.4724409448818898" header="0.4724409448818898" footer="0.4724409448818898"/>
  <pageSetup horizontalDpi="600" verticalDpi="600" orientation="portrait" paperSize="9" r:id="rId1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N1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30.42187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1.2851562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171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64</v>
      </c>
      <c r="C8" s="46"/>
      <c r="D8" s="46"/>
      <c r="E8" s="19">
        <v>185704</v>
      </c>
      <c r="G8" s="19">
        <v>226757</v>
      </c>
      <c r="H8" s="19">
        <v>0</v>
      </c>
      <c r="I8" s="19">
        <v>0</v>
      </c>
      <c r="K8" s="19">
        <v>185704</v>
      </c>
      <c r="L8" s="45">
        <v>226757</v>
      </c>
      <c r="M8" s="46"/>
    </row>
    <row r="9" spans="2:13" ht="17.25">
      <c r="B9" s="51" t="s">
        <v>66</v>
      </c>
      <c r="C9" s="46"/>
      <c r="D9" s="46"/>
      <c r="E9" s="20">
        <v>185704</v>
      </c>
      <c r="G9" s="20">
        <v>226757</v>
      </c>
      <c r="H9" s="20">
        <v>0</v>
      </c>
      <c r="I9" s="20">
        <v>0</v>
      </c>
      <c r="K9" s="20">
        <v>185704</v>
      </c>
      <c r="L9" s="52">
        <v>226757</v>
      </c>
      <c r="M9" s="53"/>
    </row>
    <row r="10" spans="2:13" ht="12.75">
      <c r="B10" s="54"/>
      <c r="C10" s="46"/>
      <c r="D10" s="15"/>
      <c r="E10" s="16"/>
      <c r="G10" s="16"/>
      <c r="H10" s="16"/>
      <c r="I10" s="16"/>
      <c r="K10" s="16"/>
      <c r="L10" s="55"/>
      <c r="M10" s="56"/>
    </row>
    <row r="11" ht="28.5" customHeight="1"/>
    <row r="12" spans="3:12" ht="23.25" customHeight="1">
      <c r="C12" s="50"/>
      <c r="D12" s="46"/>
      <c r="E12" s="46"/>
      <c r="F12" s="46"/>
      <c r="G12" s="46"/>
      <c r="H12" s="46"/>
      <c r="I12" s="46"/>
      <c r="J12" s="46"/>
      <c r="K12" s="46"/>
      <c r="L12" s="46"/>
    </row>
    <row r="13" ht="35.25" customHeight="1"/>
  </sheetData>
  <sheetProtection/>
  <mergeCells count="15">
    <mergeCell ref="B7:C7"/>
    <mergeCell ref="L7:M7"/>
    <mergeCell ref="B8:D8"/>
    <mergeCell ref="L8:M8"/>
    <mergeCell ref="C12:L12"/>
    <mergeCell ref="B9:D9"/>
    <mergeCell ref="L9:M9"/>
    <mergeCell ref="B10:C10"/>
    <mergeCell ref="L10:M10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29.8515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0.99218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170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62</v>
      </c>
      <c r="C8" s="46"/>
      <c r="D8" s="46"/>
      <c r="E8" s="19">
        <v>26206.66</v>
      </c>
      <c r="G8" s="19">
        <v>26206.66</v>
      </c>
      <c r="H8" s="19">
        <v>0</v>
      </c>
      <c r="I8" s="19">
        <v>0</v>
      </c>
      <c r="K8" s="19">
        <v>26206.66</v>
      </c>
      <c r="L8" s="45">
        <v>26206.66</v>
      </c>
      <c r="M8" s="46"/>
    </row>
    <row r="9" spans="2:13" ht="17.25">
      <c r="B9" s="57" t="s">
        <v>63</v>
      </c>
      <c r="C9" s="46"/>
      <c r="D9" s="46"/>
      <c r="E9" s="19">
        <v>314702.88</v>
      </c>
      <c r="G9" s="19">
        <v>457836.88</v>
      </c>
      <c r="H9" s="19">
        <v>0</v>
      </c>
      <c r="I9" s="19">
        <v>0</v>
      </c>
      <c r="K9" s="19">
        <v>314702.88</v>
      </c>
      <c r="L9" s="45">
        <v>457836.88</v>
      </c>
      <c r="M9" s="46"/>
    </row>
    <row r="10" spans="2:13" ht="17.25">
      <c r="B10" s="57" t="s">
        <v>64</v>
      </c>
      <c r="C10" s="46"/>
      <c r="D10" s="46"/>
      <c r="E10" s="19">
        <v>136213</v>
      </c>
      <c r="G10" s="19">
        <v>17486</v>
      </c>
      <c r="H10" s="19">
        <v>0</v>
      </c>
      <c r="I10" s="19">
        <v>0</v>
      </c>
      <c r="K10" s="19">
        <v>136213</v>
      </c>
      <c r="L10" s="45">
        <v>17486</v>
      </c>
      <c r="M10" s="46"/>
    </row>
    <row r="11" spans="2:13" ht="17.25">
      <c r="B11" s="51" t="s">
        <v>65</v>
      </c>
      <c r="C11" s="46"/>
      <c r="D11" s="46"/>
      <c r="E11" s="20">
        <f>SUM(E8:E10)</f>
        <v>477122.54</v>
      </c>
      <c r="G11" s="20">
        <v>501529.54</v>
      </c>
      <c r="H11" s="20">
        <v>0</v>
      </c>
      <c r="I11" s="20">
        <v>0</v>
      </c>
      <c r="K11" s="20">
        <v>477122.54</v>
      </c>
      <c r="L11" s="52">
        <v>501529.54</v>
      </c>
      <c r="M11" s="53"/>
    </row>
    <row r="12" spans="2:13" ht="12.75">
      <c r="B12" s="54"/>
      <c r="C12" s="46"/>
      <c r="D12" s="15"/>
      <c r="E12" s="16"/>
      <c r="G12" s="16"/>
      <c r="H12" s="16"/>
      <c r="I12" s="16"/>
      <c r="K12" s="16"/>
      <c r="L12" s="55"/>
      <c r="M12" s="56"/>
    </row>
    <row r="13" ht="409.5" customHeight="1" hidden="1"/>
    <row r="14" ht="28.5" customHeight="1"/>
    <row r="15" spans="3:12" ht="23.25" customHeight="1">
      <c r="C15" s="50"/>
      <c r="D15" s="46"/>
      <c r="E15" s="46"/>
      <c r="F15" s="46"/>
      <c r="G15" s="46"/>
      <c r="H15" s="46"/>
      <c r="I15" s="46"/>
      <c r="J15" s="46"/>
      <c r="K15" s="46"/>
      <c r="L15" s="46"/>
    </row>
    <row r="16" ht="35.25" customHeight="1"/>
  </sheetData>
  <sheetProtection/>
  <mergeCells count="19">
    <mergeCell ref="B10:D10"/>
    <mergeCell ref="L10:M10"/>
    <mergeCell ref="B12:C12"/>
    <mergeCell ref="L12:M12"/>
    <mergeCell ref="C15:L15"/>
    <mergeCell ref="B11:D11"/>
    <mergeCell ref="L11:M11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28.140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2.851562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55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56</v>
      </c>
      <c r="C8" s="46"/>
      <c r="D8" s="46"/>
      <c r="E8" s="19">
        <v>44171.47</v>
      </c>
      <c r="G8" s="19">
        <v>33246.82</v>
      </c>
      <c r="H8" s="19">
        <v>0</v>
      </c>
      <c r="I8" s="19">
        <v>0</v>
      </c>
      <c r="K8" s="19">
        <f>E8</f>
        <v>44171.47</v>
      </c>
      <c r="L8" s="45">
        <v>33246.82</v>
      </c>
      <c r="M8" s="46"/>
    </row>
    <row r="9" spans="1:13" s="33" customFormat="1" ht="17.25">
      <c r="A9" s="35"/>
      <c r="B9" s="78" t="s">
        <v>57</v>
      </c>
      <c r="C9" s="79"/>
      <c r="D9" s="79"/>
      <c r="E9" s="32">
        <v>10961.04</v>
      </c>
      <c r="G9" s="32">
        <v>8974.77</v>
      </c>
      <c r="H9" s="32">
        <v>-2266.82</v>
      </c>
      <c r="I9" s="32">
        <v>-2073.84</v>
      </c>
      <c r="K9" s="32">
        <v>8694.22</v>
      </c>
      <c r="L9" s="80">
        <f>G9+I9</f>
        <v>6900.93</v>
      </c>
      <c r="M9" s="79"/>
    </row>
    <row r="10" spans="2:13" ht="17.25">
      <c r="B10" s="57" t="s">
        <v>58</v>
      </c>
      <c r="C10" s="46"/>
      <c r="D10" s="46"/>
      <c r="E10" s="19">
        <v>27000</v>
      </c>
      <c r="G10" s="31" t="s">
        <v>152</v>
      </c>
      <c r="H10" s="19">
        <v>0</v>
      </c>
      <c r="I10" s="19">
        <v>0</v>
      </c>
      <c r="K10" s="19">
        <v>27000</v>
      </c>
      <c r="L10" s="45" t="str">
        <f>G10</f>
        <v>-</v>
      </c>
      <c r="M10" s="46"/>
    </row>
    <row r="11" spans="2:13" ht="17.25">
      <c r="B11" s="51" t="s">
        <v>59</v>
      </c>
      <c r="C11" s="46"/>
      <c r="D11" s="46"/>
      <c r="E11" s="20">
        <f>SUM(E8:E10)</f>
        <v>82132.51000000001</v>
      </c>
      <c r="G11" s="20">
        <f>SUM(G8:G10)</f>
        <v>42221.59</v>
      </c>
      <c r="H11" s="20">
        <v>-2266.82</v>
      </c>
      <c r="I11" s="20">
        <v>-2073.84</v>
      </c>
      <c r="K11" s="20">
        <f>SUM(K8:K10)</f>
        <v>79865.69</v>
      </c>
      <c r="L11" s="52">
        <f>SUM(L8:L10)</f>
        <v>40147.75</v>
      </c>
      <c r="M11" s="53"/>
    </row>
    <row r="12" spans="2:13" ht="12.75">
      <c r="B12" s="54"/>
      <c r="C12" s="46"/>
      <c r="D12" s="15"/>
      <c r="E12" s="16"/>
      <c r="G12" s="16"/>
      <c r="H12" s="16"/>
      <c r="I12" s="16"/>
      <c r="K12" s="16"/>
      <c r="L12" s="55"/>
      <c r="M12" s="56"/>
    </row>
    <row r="13" ht="28.5" customHeight="1"/>
    <row r="14" spans="3:12" ht="23.25" customHeight="1">
      <c r="C14" s="50"/>
      <c r="D14" s="46"/>
      <c r="E14" s="46"/>
      <c r="F14" s="46"/>
      <c r="G14" s="46"/>
      <c r="H14" s="46"/>
      <c r="I14" s="46"/>
      <c r="J14" s="46"/>
      <c r="K14" s="46"/>
      <c r="L14" s="46"/>
    </row>
    <row r="15" ht="35.25" customHeight="1"/>
  </sheetData>
  <sheetProtection/>
  <mergeCells count="19">
    <mergeCell ref="B10:D10"/>
    <mergeCell ref="L10:M10"/>
    <mergeCell ref="C14:L14"/>
    <mergeCell ref="B11:D11"/>
    <mergeCell ref="L11:M11"/>
    <mergeCell ref="B12:C12"/>
    <mergeCell ref="L12:M12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1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5" sqref="A15:IV19"/>
    </sheetView>
  </sheetViews>
  <sheetFormatPr defaultColWidth="9.140625" defaultRowHeight="12.75"/>
  <cols>
    <col min="1" max="1" width="5.421875" style="7" customWidth="1"/>
    <col min="2" max="3" width="0.42578125" style="7" customWidth="1"/>
    <col min="4" max="4" width="0.9921875" style="7" customWidth="1"/>
    <col min="5" max="5" width="33.7109375" style="7" customWidth="1"/>
    <col min="6" max="6" width="13.140625" style="7" customWidth="1"/>
    <col min="7" max="7" width="0" style="7" hidden="1" customWidth="1"/>
    <col min="8" max="8" width="13.140625" style="7" customWidth="1"/>
    <col min="9" max="11" width="13.28125" style="7" customWidth="1"/>
    <col min="12" max="12" width="1.421875" style="7" customWidth="1"/>
    <col min="13" max="13" width="11.7109375" style="7" customWidth="1"/>
    <col min="14" max="14" width="0" style="7" hidden="1" customWidth="1"/>
    <col min="15" max="15" width="1.421875" style="7" customWidth="1"/>
    <col min="16" max="16" width="2.00390625" style="7" customWidth="1"/>
    <col min="17" max="16384" width="9.140625" style="7" customWidth="1"/>
  </cols>
  <sheetData>
    <row r="2" spans="4:15" ht="22.5" customHeight="1">
      <c r="D2" s="47" t="s">
        <v>186</v>
      </c>
      <c r="E2" s="46"/>
      <c r="F2" s="46"/>
      <c r="G2" s="46"/>
      <c r="H2" s="46"/>
      <c r="I2" s="46"/>
      <c r="J2" s="46"/>
      <c r="K2" s="46"/>
      <c r="L2" s="46"/>
      <c r="M2" s="58" t="s">
        <v>4</v>
      </c>
      <c r="N2" s="46"/>
      <c r="O2" s="46"/>
    </row>
    <row r="4" spans="2:14" ht="18.75" customHeight="1">
      <c r="B4" s="48"/>
      <c r="C4" s="48"/>
      <c r="D4" s="46"/>
      <c r="E4" s="46"/>
      <c r="F4" s="49" t="s">
        <v>6</v>
      </c>
      <c r="G4" s="46"/>
      <c r="H4" s="46"/>
      <c r="I4" s="49" t="s">
        <v>7</v>
      </c>
      <c r="J4" s="46"/>
      <c r="K4" s="49" t="s">
        <v>8</v>
      </c>
      <c r="L4" s="46"/>
      <c r="M4" s="46"/>
      <c r="N4" s="46"/>
    </row>
    <row r="5" spans="2:14" ht="18.75">
      <c r="B5" s="48"/>
      <c r="C5" s="48"/>
      <c r="D5" s="46"/>
      <c r="E5" s="46"/>
      <c r="F5" s="10" t="s">
        <v>9</v>
      </c>
      <c r="H5" s="10" t="s">
        <v>10</v>
      </c>
      <c r="I5" s="10" t="s">
        <v>9</v>
      </c>
      <c r="J5" s="10" t="s">
        <v>10</v>
      </c>
      <c r="K5" s="10" t="s">
        <v>9</v>
      </c>
      <c r="L5" s="49" t="s">
        <v>10</v>
      </c>
      <c r="M5" s="46"/>
      <c r="N5" s="46"/>
    </row>
    <row r="6" spans="2:14" ht="18.75">
      <c r="B6" s="59" t="s">
        <v>136</v>
      </c>
      <c r="C6" s="59"/>
      <c r="D6" s="46"/>
      <c r="E6" s="46"/>
      <c r="F6" s="11"/>
      <c r="H6" s="11"/>
      <c r="I6" s="11"/>
      <c r="J6" s="11"/>
      <c r="K6" s="11"/>
      <c r="L6" s="48"/>
      <c r="M6" s="46"/>
      <c r="N6" s="46"/>
    </row>
    <row r="7" spans="2:14" ht="18.75">
      <c r="B7" s="48" t="s">
        <v>141</v>
      </c>
      <c r="C7" s="48"/>
      <c r="D7" s="46"/>
      <c r="E7" s="46"/>
      <c r="F7" s="12">
        <v>179662</v>
      </c>
      <c r="H7" s="12">
        <v>74600</v>
      </c>
      <c r="I7" s="12">
        <v>0</v>
      </c>
      <c r="J7" s="12">
        <v>0</v>
      </c>
      <c r="K7" s="12">
        <v>179662</v>
      </c>
      <c r="L7" s="60">
        <v>74600</v>
      </c>
      <c r="M7" s="46"/>
      <c r="N7" s="46"/>
    </row>
    <row r="8" spans="2:14" ht="18.75">
      <c r="B8" s="48" t="s">
        <v>142</v>
      </c>
      <c r="C8" s="48"/>
      <c r="D8" s="46"/>
      <c r="E8" s="46"/>
      <c r="F8" s="12">
        <v>118255</v>
      </c>
      <c r="H8" s="12">
        <v>0</v>
      </c>
      <c r="I8" s="12">
        <v>0</v>
      </c>
      <c r="J8" s="12">
        <v>0</v>
      </c>
      <c r="K8" s="12">
        <v>118255</v>
      </c>
      <c r="L8" s="60">
        <v>0</v>
      </c>
      <c r="M8" s="46"/>
      <c r="N8" s="46"/>
    </row>
    <row r="9" spans="2:14" ht="18.75">
      <c r="B9" s="48" t="s">
        <v>143</v>
      </c>
      <c r="C9" s="48"/>
      <c r="D9" s="46"/>
      <c r="E9" s="46"/>
      <c r="F9" s="12">
        <v>0</v>
      </c>
      <c r="H9" s="12">
        <v>8886300</v>
      </c>
      <c r="I9" s="12">
        <v>0</v>
      </c>
      <c r="J9" s="12">
        <v>0</v>
      </c>
      <c r="K9" s="12">
        <v>0</v>
      </c>
      <c r="L9" s="60">
        <f>H9</f>
        <v>8886300</v>
      </c>
      <c r="M9" s="46"/>
      <c r="N9" s="46"/>
    </row>
    <row r="10" spans="2:14" ht="18.75">
      <c r="B10" s="48" t="s">
        <v>144</v>
      </c>
      <c r="C10" s="48"/>
      <c r="D10" s="46"/>
      <c r="E10" s="46"/>
      <c r="F10" s="12">
        <v>9173300</v>
      </c>
      <c r="H10" s="12">
        <v>0</v>
      </c>
      <c r="I10" s="12">
        <v>0</v>
      </c>
      <c r="J10" s="12">
        <v>0</v>
      </c>
      <c r="K10" s="12">
        <v>9173300</v>
      </c>
      <c r="L10" s="60">
        <f>H10</f>
        <v>0</v>
      </c>
      <c r="M10" s="46"/>
      <c r="N10" s="46"/>
    </row>
    <row r="11" spans="2:14" ht="18.75">
      <c r="B11" s="48" t="s">
        <v>145</v>
      </c>
      <c r="C11" s="48"/>
      <c r="D11" s="46"/>
      <c r="E11" s="46"/>
      <c r="F11" s="12">
        <v>0</v>
      </c>
      <c r="H11" s="12">
        <v>0</v>
      </c>
      <c r="I11" s="12">
        <v>221037.35</v>
      </c>
      <c r="J11" s="12">
        <v>151232.4</v>
      </c>
      <c r="K11" s="12">
        <v>221037.35</v>
      </c>
      <c r="L11" s="60">
        <v>151232.4</v>
      </c>
      <c r="M11" s="46"/>
      <c r="N11" s="46"/>
    </row>
    <row r="12" spans="2:14" ht="18.75">
      <c r="B12" s="48" t="s">
        <v>146</v>
      </c>
      <c r="C12" s="48"/>
      <c r="D12" s="46"/>
      <c r="E12" s="46"/>
      <c r="F12" s="12">
        <v>0</v>
      </c>
      <c r="H12" s="12">
        <v>0</v>
      </c>
      <c r="I12" s="12">
        <v>78059.87</v>
      </c>
      <c r="J12" s="12">
        <v>60077.76</v>
      </c>
      <c r="K12" s="12">
        <v>78059.87</v>
      </c>
      <c r="L12" s="60">
        <v>60077.76</v>
      </c>
      <c r="M12" s="46"/>
      <c r="N12" s="46"/>
    </row>
    <row r="13" spans="2:14" ht="18.75">
      <c r="B13" s="48" t="s">
        <v>147</v>
      </c>
      <c r="C13" s="48"/>
      <c r="D13" s="46"/>
      <c r="E13" s="46"/>
      <c r="F13" s="12">
        <v>0</v>
      </c>
      <c r="H13" s="12">
        <v>138348</v>
      </c>
      <c r="I13" s="12">
        <v>0</v>
      </c>
      <c r="J13" s="12">
        <v>0</v>
      </c>
      <c r="K13" s="12">
        <v>0</v>
      </c>
      <c r="L13" s="60">
        <v>138348</v>
      </c>
      <c r="M13" s="46"/>
      <c r="N13" s="46"/>
    </row>
    <row r="14" spans="2:14" ht="19.5" thickBot="1">
      <c r="B14" s="59" t="s">
        <v>139</v>
      </c>
      <c r="C14" s="59"/>
      <c r="D14" s="46"/>
      <c r="E14" s="46"/>
      <c r="F14" s="30">
        <v>9471217</v>
      </c>
      <c r="H14" s="14">
        <f>SUM(H6:H13)</f>
        <v>9099248</v>
      </c>
      <c r="I14" s="30">
        <v>299097.22</v>
      </c>
      <c r="J14" s="14">
        <v>211310.16</v>
      </c>
      <c r="K14" s="14">
        <v>9770314.22</v>
      </c>
      <c r="L14" s="61">
        <f>SUM(L7:L13)</f>
        <v>9310558.16</v>
      </c>
      <c r="M14" s="53"/>
      <c r="N14" s="53"/>
    </row>
    <row r="15" spans="2:14" ht="19.5" thickTop="1">
      <c r="B15" s="59" t="s">
        <v>148</v>
      </c>
      <c r="C15" s="59"/>
      <c r="D15" s="46"/>
      <c r="E15" s="46"/>
      <c r="F15" s="14">
        <v>9471217</v>
      </c>
      <c r="H15" s="14">
        <v>9099248</v>
      </c>
      <c r="I15" s="14">
        <v>299097.22</v>
      </c>
      <c r="J15" s="14">
        <v>211310.16</v>
      </c>
      <c r="K15" s="14">
        <v>9770314.22</v>
      </c>
      <c r="L15" s="61">
        <v>9310558.16</v>
      </c>
      <c r="M15" s="53"/>
      <c r="N15" s="53"/>
    </row>
    <row r="16" spans="2:14" ht="12.75">
      <c r="B16" s="54"/>
      <c r="C16" s="54"/>
      <c r="D16" s="46"/>
      <c r="E16" s="46"/>
      <c r="F16" s="16"/>
      <c r="H16" s="16"/>
      <c r="I16" s="16"/>
      <c r="J16" s="16"/>
      <c r="K16" s="16"/>
      <c r="L16" s="55"/>
      <c r="M16" s="56"/>
      <c r="N16" s="56"/>
    </row>
    <row r="17" ht="3.75" customHeight="1"/>
    <row r="18" spans="5:13" ht="23.25" customHeight="1">
      <c r="E18" s="50"/>
      <c r="F18" s="46"/>
      <c r="G18" s="46"/>
      <c r="H18" s="46"/>
      <c r="I18" s="46"/>
      <c r="J18" s="46"/>
      <c r="K18" s="46"/>
      <c r="L18" s="46"/>
      <c r="M18" s="46"/>
    </row>
  </sheetData>
  <sheetProtection/>
  <mergeCells count="31">
    <mergeCell ref="B14:E14"/>
    <mergeCell ref="L14:N14"/>
    <mergeCell ref="E18:M18"/>
    <mergeCell ref="B15:E15"/>
    <mergeCell ref="L15:N15"/>
    <mergeCell ref="B16:E16"/>
    <mergeCell ref="L16:N16"/>
    <mergeCell ref="B11:E11"/>
    <mergeCell ref="L11:N11"/>
    <mergeCell ref="B12:E12"/>
    <mergeCell ref="L12:N12"/>
    <mergeCell ref="B13:E13"/>
    <mergeCell ref="L13:N13"/>
    <mergeCell ref="B8:E8"/>
    <mergeCell ref="L8:N8"/>
    <mergeCell ref="B9:E9"/>
    <mergeCell ref="L9:N9"/>
    <mergeCell ref="B10:E10"/>
    <mergeCell ref="L10:N10"/>
    <mergeCell ref="B5:E5"/>
    <mergeCell ref="L5:N5"/>
    <mergeCell ref="B6:E6"/>
    <mergeCell ref="L6:N6"/>
    <mergeCell ref="B7:E7"/>
    <mergeCell ref="L7:N7"/>
    <mergeCell ref="D2:L2"/>
    <mergeCell ref="M2:O2"/>
    <mergeCell ref="B4:E4"/>
    <mergeCell ref="F4:H4"/>
    <mergeCell ref="I4:J4"/>
    <mergeCell ref="K4:N4"/>
  </mergeCells>
  <printOptions/>
  <pageMargins left="0.6692913385826772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N1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31.42187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0.99218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169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60</v>
      </c>
      <c r="C8" s="46"/>
      <c r="D8" s="46"/>
      <c r="E8" s="19">
        <v>0</v>
      </c>
      <c r="G8" s="31" t="s">
        <v>152</v>
      </c>
      <c r="H8" s="19">
        <v>8800</v>
      </c>
      <c r="I8" s="19">
        <v>0</v>
      </c>
      <c r="K8" s="19">
        <v>8800</v>
      </c>
      <c r="L8" s="45" t="str">
        <f>G8</f>
        <v>-</v>
      </c>
      <c r="M8" s="46"/>
    </row>
    <row r="9" spans="2:13" ht="17.25">
      <c r="B9" s="51" t="s">
        <v>61</v>
      </c>
      <c r="C9" s="46"/>
      <c r="D9" s="46"/>
      <c r="E9" s="20">
        <v>0</v>
      </c>
      <c r="G9" s="40" t="s">
        <v>152</v>
      </c>
      <c r="H9" s="20">
        <v>8800</v>
      </c>
      <c r="I9" s="20">
        <v>0</v>
      </c>
      <c r="K9" s="20">
        <v>8800</v>
      </c>
      <c r="L9" s="52" t="str">
        <f>G9</f>
        <v>-</v>
      </c>
      <c r="M9" s="53"/>
    </row>
    <row r="10" spans="2:13" ht="12.75">
      <c r="B10" s="54"/>
      <c r="C10" s="46"/>
      <c r="D10" s="15"/>
      <c r="E10" s="16"/>
      <c r="G10" s="16"/>
      <c r="H10" s="16"/>
      <c r="I10" s="16"/>
      <c r="K10" s="16"/>
      <c r="L10" s="55"/>
      <c r="M10" s="56"/>
    </row>
    <row r="11" ht="28.5" customHeight="1"/>
    <row r="12" spans="3:12" ht="23.25" customHeight="1">
      <c r="C12" s="50"/>
      <c r="D12" s="46"/>
      <c r="E12" s="46"/>
      <c r="F12" s="46"/>
      <c r="G12" s="46"/>
      <c r="H12" s="46"/>
      <c r="I12" s="46"/>
      <c r="J12" s="46"/>
      <c r="K12" s="46"/>
      <c r="L12" s="46"/>
    </row>
    <row r="13" ht="35.25" customHeight="1"/>
  </sheetData>
  <sheetProtection/>
  <mergeCells count="15">
    <mergeCell ref="L10:M10"/>
    <mergeCell ref="B7:C7"/>
    <mergeCell ref="L7:M7"/>
    <mergeCell ref="B8:D8"/>
    <mergeCell ref="L8:M8"/>
    <mergeCell ref="C12:L12"/>
    <mergeCell ref="B9:D9"/>
    <mergeCell ref="L9:M9"/>
    <mergeCell ref="B10:C10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O16"/>
  <sheetViews>
    <sheetView showGridLines="0" zoomScalePageLayoutView="0" workbookViewId="0" topLeftCell="A1">
      <pane ySplit="2" topLeftCell="A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9.140625" style="7" customWidth="1"/>
    <col min="2" max="2" width="0.5625" style="7" customWidth="1"/>
    <col min="3" max="3" width="1.57421875" style="7" customWidth="1"/>
    <col min="4" max="4" width="33.710937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0.9921875" style="7" customWidth="1"/>
    <col min="13" max="13" width="11.421875" style="7" customWidth="1"/>
    <col min="14" max="14" width="0.5625" style="7" customWidth="1"/>
    <col min="15" max="15" width="0.9921875" style="7" customWidth="1"/>
    <col min="16" max="16" width="0" style="7" hidden="1" customWidth="1"/>
    <col min="17" max="17" width="0.71875" style="7" customWidth="1"/>
    <col min="18" max="16384" width="9.140625" style="7" customWidth="1"/>
  </cols>
  <sheetData>
    <row r="2" spans="2:15" ht="21.75" customHeight="1">
      <c r="B2" s="81" t="s">
        <v>168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58" t="s">
        <v>4</v>
      </c>
      <c r="N2" s="46"/>
      <c r="O2" s="46"/>
    </row>
    <row r="4" spans="3:14" ht="18.75" customHeight="1">
      <c r="C4" s="48"/>
      <c r="D4" s="46"/>
      <c r="E4" s="49" t="s">
        <v>6</v>
      </c>
      <c r="F4" s="46"/>
      <c r="G4" s="46"/>
      <c r="H4" s="49" t="s">
        <v>7</v>
      </c>
      <c r="I4" s="46"/>
      <c r="J4" s="46"/>
      <c r="K4" s="49" t="s">
        <v>8</v>
      </c>
      <c r="L4" s="46"/>
      <c r="M4" s="46"/>
      <c r="N4" s="46"/>
    </row>
    <row r="5" spans="3:14" ht="18.75">
      <c r="C5" s="48"/>
      <c r="D5" s="46"/>
      <c r="E5" s="49" t="s">
        <v>9</v>
      </c>
      <c r="F5" s="46"/>
      <c r="G5" s="10" t="s">
        <v>10</v>
      </c>
      <c r="H5" s="10" t="s">
        <v>9</v>
      </c>
      <c r="I5" s="49" t="s">
        <v>10</v>
      </c>
      <c r="J5" s="46"/>
      <c r="K5" s="10" t="s">
        <v>9</v>
      </c>
      <c r="L5" s="49" t="s">
        <v>10</v>
      </c>
      <c r="M5" s="46"/>
      <c r="N5" s="46"/>
    </row>
    <row r="6" spans="3:14" ht="17.25">
      <c r="C6" s="57" t="s">
        <v>48</v>
      </c>
      <c r="D6" s="46"/>
      <c r="E6" s="45">
        <v>16919455.52</v>
      </c>
      <c r="F6" s="46"/>
      <c r="G6" s="19">
        <v>8929766.52</v>
      </c>
      <c r="H6" s="19">
        <v>0</v>
      </c>
      <c r="I6" s="45">
        <v>0</v>
      </c>
      <c r="J6" s="46"/>
      <c r="K6" s="19">
        <v>16919455.52</v>
      </c>
      <c r="L6" s="45">
        <v>8929766.52</v>
      </c>
      <c r="M6" s="46"/>
      <c r="N6" s="46"/>
    </row>
    <row r="7" spans="3:14" ht="17.25">
      <c r="C7" s="82" t="s">
        <v>49</v>
      </c>
      <c r="D7" s="46"/>
      <c r="E7" s="83">
        <v>-2810689.81</v>
      </c>
      <c r="F7" s="56"/>
      <c r="G7" s="22">
        <v>-1746839.26</v>
      </c>
      <c r="H7" s="22">
        <v>0</v>
      </c>
      <c r="I7" s="83">
        <v>0</v>
      </c>
      <c r="J7" s="56"/>
      <c r="K7" s="22">
        <v>-2810689.81</v>
      </c>
      <c r="L7" s="83">
        <v>-1746839.26</v>
      </c>
      <c r="M7" s="56"/>
      <c r="N7" s="56"/>
    </row>
    <row r="8" spans="3:14" ht="17.25">
      <c r="C8" s="51" t="s">
        <v>50</v>
      </c>
      <c r="D8" s="46"/>
      <c r="E8" s="84">
        <v>14108765.71</v>
      </c>
      <c r="F8" s="56"/>
      <c r="G8" s="21">
        <v>7182927.26</v>
      </c>
      <c r="H8" s="21">
        <v>0</v>
      </c>
      <c r="I8" s="84">
        <v>0</v>
      </c>
      <c r="J8" s="56"/>
      <c r="K8" s="21">
        <v>14108765.71</v>
      </c>
      <c r="L8" s="84">
        <v>7182927.26</v>
      </c>
      <c r="M8" s="56"/>
      <c r="N8" s="56"/>
    </row>
    <row r="9" spans="3:14" ht="17.25">
      <c r="C9" s="57" t="s">
        <v>51</v>
      </c>
      <c r="D9" s="46"/>
      <c r="E9" s="45">
        <v>3528300</v>
      </c>
      <c r="F9" s="46"/>
      <c r="G9" s="19">
        <v>3528300</v>
      </c>
      <c r="H9" s="19">
        <v>0</v>
      </c>
      <c r="I9" s="45">
        <v>0</v>
      </c>
      <c r="J9" s="46"/>
      <c r="K9" s="19">
        <v>3528300</v>
      </c>
      <c r="L9" s="45">
        <v>3856300</v>
      </c>
      <c r="M9" s="46"/>
      <c r="N9" s="46"/>
    </row>
    <row r="10" spans="3:14" ht="17.25">
      <c r="C10" s="82" t="s">
        <v>52</v>
      </c>
      <c r="D10" s="46"/>
      <c r="E10" s="83">
        <v>-1418258</v>
      </c>
      <c r="F10" s="56"/>
      <c r="G10" s="22">
        <v>-1034650</v>
      </c>
      <c r="H10" s="22">
        <v>0</v>
      </c>
      <c r="I10" s="83">
        <v>0</v>
      </c>
      <c r="J10" s="56"/>
      <c r="K10" s="22">
        <v>-1418258</v>
      </c>
      <c r="L10" s="83">
        <v>-1034650</v>
      </c>
      <c r="M10" s="56"/>
      <c r="N10" s="56"/>
    </row>
    <row r="11" spans="3:14" ht="17.25">
      <c r="C11" s="51" t="s">
        <v>53</v>
      </c>
      <c r="D11" s="46"/>
      <c r="E11" s="84">
        <f>SUM(E9:E10)</f>
        <v>2110042</v>
      </c>
      <c r="F11" s="56"/>
      <c r="G11" s="21">
        <f>SUM(G9:G10)</f>
        <v>2493650</v>
      </c>
      <c r="H11" s="21">
        <v>0</v>
      </c>
      <c r="I11" s="84">
        <v>0</v>
      </c>
      <c r="J11" s="56"/>
      <c r="K11" s="21">
        <v>2110042</v>
      </c>
      <c r="L11" s="84">
        <f>G11</f>
        <v>2493650</v>
      </c>
      <c r="M11" s="56"/>
      <c r="N11" s="56"/>
    </row>
    <row r="12" spans="3:14" ht="17.25">
      <c r="C12" s="51" t="s">
        <v>54</v>
      </c>
      <c r="D12" s="46"/>
      <c r="E12" s="52">
        <f>E8+E11</f>
        <v>16218807.71</v>
      </c>
      <c r="F12" s="53"/>
      <c r="G12" s="20">
        <f>G8+G11</f>
        <v>9676577.26</v>
      </c>
      <c r="H12" s="20">
        <v>0</v>
      </c>
      <c r="I12" s="52">
        <v>0</v>
      </c>
      <c r="J12" s="53"/>
      <c r="K12" s="20">
        <f>E12</f>
        <v>16218807.71</v>
      </c>
      <c r="L12" s="52">
        <f>G12</f>
        <v>9676577.26</v>
      </c>
      <c r="M12" s="53"/>
      <c r="N12" s="53"/>
    </row>
    <row r="13" spans="3:14" ht="12.75">
      <c r="C13" s="54"/>
      <c r="D13" s="46"/>
      <c r="E13" s="55"/>
      <c r="F13" s="56"/>
      <c r="G13" s="16"/>
      <c r="H13" s="16"/>
      <c r="I13" s="55"/>
      <c r="J13" s="56"/>
      <c r="K13" s="16"/>
      <c r="L13" s="55"/>
      <c r="M13" s="56"/>
      <c r="N13" s="56"/>
    </row>
    <row r="14" ht="409.5" customHeight="1" hidden="1"/>
    <row r="15" ht="14.25" customHeight="1"/>
    <row r="16" spans="4:13" ht="23.25" customHeight="1">
      <c r="D16" s="50"/>
      <c r="E16" s="46"/>
      <c r="F16" s="46"/>
      <c r="G16" s="46"/>
      <c r="H16" s="46"/>
      <c r="I16" s="46"/>
      <c r="J16" s="46"/>
      <c r="K16" s="46"/>
      <c r="L16" s="46"/>
      <c r="M16" s="46"/>
    </row>
  </sheetData>
  <sheetProtection/>
  <mergeCells count="43">
    <mergeCell ref="C13:D13"/>
    <mergeCell ref="E13:F13"/>
    <mergeCell ref="I13:J13"/>
    <mergeCell ref="L13:N13"/>
    <mergeCell ref="D16:M16"/>
    <mergeCell ref="C11:D11"/>
    <mergeCell ref="E11:F11"/>
    <mergeCell ref="I11:J11"/>
    <mergeCell ref="L11:N11"/>
    <mergeCell ref="L10:N10"/>
    <mergeCell ref="E12:F12"/>
    <mergeCell ref="I12:J12"/>
    <mergeCell ref="L12:N12"/>
    <mergeCell ref="C12:D12"/>
    <mergeCell ref="C9:D9"/>
    <mergeCell ref="E9:F9"/>
    <mergeCell ref="I9:J9"/>
    <mergeCell ref="L9:N9"/>
    <mergeCell ref="C10:D10"/>
    <mergeCell ref="E10:F10"/>
    <mergeCell ref="I10:J10"/>
    <mergeCell ref="C7:D7"/>
    <mergeCell ref="E7:F7"/>
    <mergeCell ref="I7:J7"/>
    <mergeCell ref="L7:N7"/>
    <mergeCell ref="C8:D8"/>
    <mergeCell ref="E8:F8"/>
    <mergeCell ref="I8:J8"/>
    <mergeCell ref="L8:N8"/>
    <mergeCell ref="C5:D5"/>
    <mergeCell ref="E5:F5"/>
    <mergeCell ref="I5:J5"/>
    <mergeCell ref="L5:N5"/>
    <mergeCell ref="C6:D6"/>
    <mergeCell ref="E6:F6"/>
    <mergeCell ref="I6:J6"/>
    <mergeCell ref="L6:N6"/>
    <mergeCell ref="B2:L2"/>
    <mergeCell ref="M2:O2"/>
    <mergeCell ref="C4:D4"/>
    <mergeCell ref="E4:G4"/>
    <mergeCell ref="H4:J4"/>
    <mergeCell ref="K4:N4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N1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9.140625" style="7" customWidth="1"/>
    <col min="2" max="2" width="0.42578125" style="7" customWidth="1"/>
    <col min="3" max="3" width="1.57421875" style="7" customWidth="1"/>
    <col min="4" max="4" width="33.28125" style="7" customWidth="1"/>
    <col min="5" max="5" width="13.140625" style="7" customWidth="1"/>
    <col min="6" max="6" width="0" style="7" hidden="1" customWidth="1"/>
    <col min="7" max="7" width="13.140625" style="7" customWidth="1"/>
    <col min="8" max="10" width="13.28125" style="7" customWidth="1"/>
    <col min="11" max="11" width="0.9921875" style="7" customWidth="1"/>
    <col min="12" max="12" width="11.421875" style="7" customWidth="1"/>
    <col min="13" max="13" width="0.5625" style="7" customWidth="1"/>
    <col min="14" max="14" width="2.140625" style="7" customWidth="1"/>
    <col min="15" max="16" width="0" style="7" hidden="1" customWidth="1"/>
    <col min="17" max="16384" width="9.140625" style="7" customWidth="1"/>
  </cols>
  <sheetData>
    <row r="2" spans="2:14" ht="15" customHeight="1">
      <c r="B2" s="81" t="s">
        <v>167</v>
      </c>
      <c r="C2" s="46"/>
      <c r="D2" s="46"/>
      <c r="E2" s="46"/>
      <c r="F2" s="46"/>
      <c r="G2" s="46"/>
      <c r="H2" s="46"/>
      <c r="I2" s="46"/>
      <c r="J2" s="46"/>
      <c r="K2" s="46"/>
      <c r="L2" s="58" t="s">
        <v>4</v>
      </c>
      <c r="M2" s="46"/>
      <c r="N2" s="46"/>
    </row>
    <row r="4" spans="3:13" ht="18.75" customHeight="1">
      <c r="C4" s="48"/>
      <c r="D4" s="46"/>
      <c r="E4" s="49" t="s">
        <v>6</v>
      </c>
      <c r="F4" s="46"/>
      <c r="G4" s="46"/>
      <c r="H4" s="49" t="s">
        <v>7</v>
      </c>
      <c r="I4" s="46"/>
      <c r="J4" s="49" t="s">
        <v>8</v>
      </c>
      <c r="K4" s="46"/>
      <c r="L4" s="46"/>
      <c r="M4" s="46"/>
    </row>
    <row r="5" spans="3:13" ht="18.75">
      <c r="C5" s="48"/>
      <c r="D5" s="46"/>
      <c r="E5" s="10" t="s">
        <v>9</v>
      </c>
      <c r="G5" s="10" t="s">
        <v>10</v>
      </c>
      <c r="H5" s="10" t="s">
        <v>9</v>
      </c>
      <c r="I5" s="10" t="s">
        <v>10</v>
      </c>
      <c r="J5" s="10" t="s">
        <v>9</v>
      </c>
      <c r="K5" s="49" t="s">
        <v>10</v>
      </c>
      <c r="L5" s="46"/>
      <c r="M5" s="46"/>
    </row>
    <row r="6" spans="3:13" ht="17.25">
      <c r="C6" s="51" t="s">
        <v>40</v>
      </c>
      <c r="D6" s="46"/>
      <c r="E6" s="21">
        <v>950000</v>
      </c>
      <c r="G6" s="21">
        <v>950000</v>
      </c>
      <c r="H6" s="21">
        <v>0</v>
      </c>
      <c r="I6" s="21">
        <v>0</v>
      </c>
      <c r="J6" s="21">
        <f>E6+H6</f>
        <v>950000</v>
      </c>
      <c r="K6" s="84">
        <f aca="true" t="shared" si="0" ref="K6:K12">G6+I6</f>
        <v>950000</v>
      </c>
      <c r="L6" s="56"/>
      <c r="M6" s="56"/>
    </row>
    <row r="7" spans="3:13" ht="17.25">
      <c r="C7" s="57" t="s">
        <v>41</v>
      </c>
      <c r="D7" s="46"/>
      <c r="E7" s="19">
        <v>17339147</v>
      </c>
      <c r="G7" s="19">
        <v>18367201.45</v>
      </c>
      <c r="H7" s="19">
        <v>1923593.29</v>
      </c>
      <c r="I7" s="19">
        <v>98438.84</v>
      </c>
      <c r="J7" s="19">
        <f>E7+H7</f>
        <v>19262740.29</v>
      </c>
      <c r="K7" s="45">
        <f t="shared" si="0"/>
        <v>18465640.29</v>
      </c>
      <c r="L7" s="46"/>
      <c r="M7" s="46"/>
    </row>
    <row r="8" spans="3:13" ht="17.25">
      <c r="C8" s="82" t="s">
        <v>42</v>
      </c>
      <c r="D8" s="46"/>
      <c r="E8" s="22">
        <v>-5115551.26</v>
      </c>
      <c r="G8" s="22">
        <v>-4607541.77</v>
      </c>
      <c r="H8" s="22">
        <v>-140764.18</v>
      </c>
      <c r="I8" s="22">
        <v>0</v>
      </c>
      <c r="J8" s="22">
        <f>E8-H8</f>
        <v>-4974787.08</v>
      </c>
      <c r="K8" s="83">
        <f t="shared" si="0"/>
        <v>-4607541.77</v>
      </c>
      <c r="L8" s="56"/>
      <c r="M8" s="56"/>
    </row>
    <row r="9" spans="3:13" ht="17.25">
      <c r="C9" s="51" t="s">
        <v>43</v>
      </c>
      <c r="D9" s="46"/>
      <c r="E9" s="21">
        <v>12223595.74</v>
      </c>
      <c r="G9" s="21">
        <f>SUM(G7:G8)</f>
        <v>13759659.68</v>
      </c>
      <c r="H9" s="21">
        <v>1782829.11</v>
      </c>
      <c r="I9" s="21">
        <v>98438.84</v>
      </c>
      <c r="J9" s="21">
        <f>E9+H9</f>
        <v>14006424.85</v>
      </c>
      <c r="K9" s="84">
        <f t="shared" si="0"/>
        <v>13858098.52</v>
      </c>
      <c r="L9" s="56"/>
      <c r="M9" s="56"/>
    </row>
    <row r="10" spans="3:13" ht="17.25">
      <c r="C10" s="57" t="s">
        <v>44</v>
      </c>
      <c r="D10" s="46"/>
      <c r="E10" s="19">
        <v>3934982</v>
      </c>
      <c r="G10" s="19">
        <v>3757382</v>
      </c>
      <c r="H10" s="19">
        <v>114700</v>
      </c>
      <c r="I10" s="19">
        <v>114700</v>
      </c>
      <c r="J10" s="19">
        <f>E10+H10</f>
        <v>4049682</v>
      </c>
      <c r="K10" s="45">
        <f t="shared" si="0"/>
        <v>3872082</v>
      </c>
      <c r="L10" s="46"/>
      <c r="M10" s="46"/>
    </row>
    <row r="11" spans="3:13" ht="17.25">
      <c r="C11" s="82" t="s">
        <v>45</v>
      </c>
      <c r="D11" s="46"/>
      <c r="E11" s="22">
        <v>-894033.85</v>
      </c>
      <c r="G11" s="22">
        <v>-576730.78</v>
      </c>
      <c r="H11" s="22">
        <v>-133980.8</v>
      </c>
      <c r="I11" s="22">
        <v>-18990</v>
      </c>
      <c r="J11" s="22">
        <f>E11+H11</f>
        <v>-1028014.6499999999</v>
      </c>
      <c r="K11" s="83">
        <f t="shared" si="0"/>
        <v>-595720.78</v>
      </c>
      <c r="L11" s="56"/>
      <c r="M11" s="56"/>
    </row>
    <row r="12" spans="3:13" ht="17.25">
      <c r="C12" s="51" t="s">
        <v>46</v>
      </c>
      <c r="D12" s="46"/>
      <c r="E12" s="21">
        <v>3040948.15</v>
      </c>
      <c r="G12" s="21">
        <f>SUM(G10:G11)</f>
        <v>3180651.2199999997</v>
      </c>
      <c r="H12" s="21">
        <v>-19280.8</v>
      </c>
      <c r="I12" s="21">
        <f>SUM(I10:I11)</f>
        <v>95710</v>
      </c>
      <c r="J12" s="21">
        <f>E12+H12</f>
        <v>3021667.35</v>
      </c>
      <c r="K12" s="84">
        <f t="shared" si="0"/>
        <v>3276361.2199999997</v>
      </c>
      <c r="L12" s="56"/>
      <c r="M12" s="56"/>
    </row>
    <row r="13" spans="3:13" ht="17.25">
      <c r="C13" s="51" t="s">
        <v>47</v>
      </c>
      <c r="D13" s="46"/>
      <c r="E13" s="21">
        <v>16214543.89</v>
      </c>
      <c r="G13" s="21">
        <f>G6+G9+G12</f>
        <v>17890310.9</v>
      </c>
      <c r="H13" s="21">
        <v>1763548.31</v>
      </c>
      <c r="I13" s="21">
        <f>I9+I12</f>
        <v>194148.84</v>
      </c>
      <c r="J13" s="21">
        <f>E13+H13</f>
        <v>17978092.2</v>
      </c>
      <c r="K13" s="84">
        <f>G13+I13</f>
        <v>18084459.74</v>
      </c>
      <c r="L13" s="56"/>
      <c r="M13" s="56"/>
    </row>
    <row r="14" spans="3:13" ht="12.75">
      <c r="C14" s="54"/>
      <c r="D14" s="46"/>
      <c r="E14" s="16"/>
      <c r="G14" s="16"/>
      <c r="H14" s="16"/>
      <c r="I14" s="16"/>
      <c r="J14" s="16"/>
      <c r="K14" s="55"/>
      <c r="L14" s="56"/>
      <c r="M14" s="56"/>
    </row>
    <row r="15" ht="18.75" customHeight="1"/>
    <row r="16" spans="4:12" ht="23.25" customHeight="1">
      <c r="D16" s="50"/>
      <c r="E16" s="46"/>
      <c r="F16" s="46"/>
      <c r="G16" s="46"/>
      <c r="H16" s="46"/>
      <c r="I16" s="46"/>
      <c r="J16" s="46"/>
      <c r="K16" s="46"/>
      <c r="L16" s="46"/>
    </row>
  </sheetData>
  <sheetProtection/>
  <mergeCells count="27">
    <mergeCell ref="K14:M14"/>
    <mergeCell ref="C11:D11"/>
    <mergeCell ref="K11:M11"/>
    <mergeCell ref="C12:D12"/>
    <mergeCell ref="K12:M12"/>
    <mergeCell ref="D16:L16"/>
    <mergeCell ref="C13:D13"/>
    <mergeCell ref="K13:M13"/>
    <mergeCell ref="C14:D14"/>
    <mergeCell ref="C8:D8"/>
    <mergeCell ref="K8:M8"/>
    <mergeCell ref="C9:D9"/>
    <mergeCell ref="K9:M9"/>
    <mergeCell ref="C10:D10"/>
    <mergeCell ref="K10:M10"/>
    <mergeCell ref="C5:D5"/>
    <mergeCell ref="K5:M5"/>
    <mergeCell ref="C6:D6"/>
    <mergeCell ref="K6:M6"/>
    <mergeCell ref="C7:D7"/>
    <mergeCell ref="K7:M7"/>
    <mergeCell ref="B2:K2"/>
    <mergeCell ref="L2:N2"/>
    <mergeCell ref="C4:D4"/>
    <mergeCell ref="E4:G4"/>
    <mergeCell ref="H4:I4"/>
    <mergeCell ref="J4:M4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N1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31.281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0.136718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166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38</v>
      </c>
      <c r="C8" s="46"/>
      <c r="D8" s="46"/>
      <c r="E8" s="19">
        <v>1484237.51</v>
      </c>
      <c r="G8" s="19">
        <v>1372995.15</v>
      </c>
      <c r="H8" s="19">
        <v>0</v>
      </c>
      <c r="I8" s="19">
        <v>0</v>
      </c>
      <c r="K8" s="19">
        <v>1484237.51</v>
      </c>
      <c r="L8" s="45">
        <v>1372995.15</v>
      </c>
      <c r="M8" s="46"/>
    </row>
    <row r="9" spans="2:13" ht="17.25">
      <c r="B9" s="51" t="s">
        <v>39</v>
      </c>
      <c r="C9" s="46"/>
      <c r="D9" s="46"/>
      <c r="E9" s="20">
        <v>1484237.51</v>
      </c>
      <c r="G9" s="20">
        <v>1372995.15</v>
      </c>
      <c r="H9" s="20">
        <v>0</v>
      </c>
      <c r="I9" s="20">
        <v>0</v>
      </c>
      <c r="K9" s="20">
        <v>1484237.51</v>
      </c>
      <c r="L9" s="52">
        <v>1372995.15</v>
      </c>
      <c r="M9" s="53"/>
    </row>
    <row r="10" spans="2:13" ht="12.75">
      <c r="B10" s="54"/>
      <c r="C10" s="46"/>
      <c r="D10" s="15"/>
      <c r="E10" s="16"/>
      <c r="G10" s="16"/>
      <c r="H10" s="16"/>
      <c r="I10" s="16"/>
      <c r="K10" s="16"/>
      <c r="L10" s="55"/>
      <c r="M10" s="56"/>
    </row>
    <row r="11" ht="28.5" customHeight="1"/>
    <row r="12" spans="3:12" ht="23.25" customHeight="1">
      <c r="C12" s="50"/>
      <c r="D12" s="46"/>
      <c r="E12" s="46"/>
      <c r="F12" s="46"/>
      <c r="G12" s="46"/>
      <c r="H12" s="46"/>
      <c r="I12" s="46"/>
      <c r="J12" s="46"/>
      <c r="K12" s="46"/>
      <c r="L12" s="46"/>
    </row>
    <row r="13" ht="35.25" customHeight="1"/>
  </sheetData>
  <sheetProtection/>
  <mergeCells count="15">
    <mergeCell ref="B7:C7"/>
    <mergeCell ref="L7:M7"/>
    <mergeCell ref="B8:D8"/>
    <mergeCell ref="L8:M8"/>
    <mergeCell ref="C12:L12"/>
    <mergeCell ref="B9:D9"/>
    <mergeCell ref="L9:M9"/>
    <mergeCell ref="B10:C10"/>
    <mergeCell ref="L10:M10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N1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30.5742187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1.14843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165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36</v>
      </c>
      <c r="C8" s="46"/>
      <c r="D8" s="46"/>
      <c r="E8" s="19">
        <v>3820.65</v>
      </c>
      <c r="G8" s="19">
        <v>0</v>
      </c>
      <c r="H8" s="19">
        <v>0</v>
      </c>
      <c r="I8" s="19">
        <v>0</v>
      </c>
      <c r="K8" s="19">
        <v>3820.65</v>
      </c>
      <c r="L8" s="85" t="s">
        <v>152</v>
      </c>
      <c r="M8" s="86"/>
    </row>
    <row r="9" spans="2:13" ht="17.25">
      <c r="B9" s="51" t="s">
        <v>37</v>
      </c>
      <c r="C9" s="46"/>
      <c r="D9" s="46"/>
      <c r="E9" s="20">
        <v>3820.65</v>
      </c>
      <c r="G9" s="20">
        <f>SUM(G8:G8)</f>
        <v>0</v>
      </c>
      <c r="H9" s="20">
        <v>0</v>
      </c>
      <c r="I9" s="20">
        <v>0</v>
      </c>
      <c r="K9" s="20">
        <v>3820.65</v>
      </c>
      <c r="L9" s="52">
        <f>G9</f>
        <v>0</v>
      </c>
      <c r="M9" s="53"/>
    </row>
    <row r="10" spans="2:13" ht="12.75">
      <c r="B10" s="54"/>
      <c r="C10" s="46"/>
      <c r="D10" s="15"/>
      <c r="E10" s="16"/>
      <c r="G10" s="16"/>
      <c r="H10" s="16"/>
      <c r="I10" s="16"/>
      <c r="K10" s="16"/>
      <c r="L10" s="55"/>
      <c r="M10" s="56"/>
    </row>
    <row r="11" ht="28.5" customHeight="1"/>
    <row r="12" spans="3:12" ht="23.25" customHeight="1">
      <c r="C12" s="50"/>
      <c r="D12" s="46"/>
      <c r="E12" s="46"/>
      <c r="F12" s="46"/>
      <c r="G12" s="46"/>
      <c r="H12" s="46"/>
      <c r="I12" s="46"/>
      <c r="J12" s="46"/>
      <c r="K12" s="46"/>
      <c r="L12" s="46"/>
    </row>
    <row r="13" ht="35.25" customHeight="1"/>
  </sheetData>
  <sheetProtection/>
  <mergeCells count="15">
    <mergeCell ref="B7:C7"/>
    <mergeCell ref="L7:M7"/>
    <mergeCell ref="B8:D8"/>
    <mergeCell ref="L8:M8"/>
    <mergeCell ref="C12:L12"/>
    <mergeCell ref="B9:D9"/>
    <mergeCell ref="L9:M9"/>
    <mergeCell ref="B10:C10"/>
    <mergeCell ref="L10:M10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29.00390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71875" style="7" customWidth="1"/>
    <col min="14" max="14" width="0.5625" style="7" customWidth="1"/>
    <col min="15" max="15" width="0" style="7" hidden="1" customWidth="1"/>
    <col min="16" max="16" width="0.99218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164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34</v>
      </c>
      <c r="C8" s="46"/>
      <c r="D8" s="46"/>
      <c r="E8" s="19">
        <v>44317</v>
      </c>
      <c r="G8" s="19">
        <v>22923</v>
      </c>
      <c r="H8" s="19">
        <v>0</v>
      </c>
      <c r="I8" s="19">
        <v>0</v>
      </c>
      <c r="K8" s="19">
        <v>44317</v>
      </c>
      <c r="L8" s="45">
        <v>22923</v>
      </c>
      <c r="M8" s="46"/>
    </row>
    <row r="9" spans="2:13" ht="17.25">
      <c r="B9" s="51" t="s">
        <v>35</v>
      </c>
      <c r="C9" s="46"/>
      <c r="D9" s="46"/>
      <c r="E9" s="20">
        <v>44317</v>
      </c>
      <c r="G9" s="20">
        <v>22923</v>
      </c>
      <c r="H9" s="20">
        <v>0</v>
      </c>
      <c r="I9" s="20">
        <v>0</v>
      </c>
      <c r="K9" s="20">
        <v>44317</v>
      </c>
      <c r="L9" s="52">
        <v>22923</v>
      </c>
      <c r="M9" s="53"/>
    </row>
    <row r="10" spans="2:13" ht="12.75">
      <c r="B10" s="54"/>
      <c r="C10" s="46"/>
      <c r="D10" s="15"/>
      <c r="E10" s="16"/>
      <c r="G10" s="16"/>
      <c r="H10" s="16"/>
      <c r="I10" s="16"/>
      <c r="K10" s="16"/>
      <c r="L10" s="55"/>
      <c r="M10" s="56"/>
    </row>
    <row r="11" ht="409.5" customHeight="1" hidden="1"/>
    <row r="12" ht="28.5" customHeight="1"/>
    <row r="13" spans="3:12" ht="23.25" customHeight="1">
      <c r="C13" s="50"/>
      <c r="D13" s="46"/>
      <c r="E13" s="46"/>
      <c r="F13" s="46"/>
      <c r="G13" s="46"/>
      <c r="H13" s="46"/>
      <c r="I13" s="46"/>
      <c r="J13" s="46"/>
      <c r="K13" s="46"/>
      <c r="L13" s="46"/>
    </row>
    <row r="14" ht="35.25" customHeight="1"/>
  </sheetData>
  <sheetProtection/>
  <mergeCells count="15">
    <mergeCell ref="B7:C7"/>
    <mergeCell ref="L7:M7"/>
    <mergeCell ref="B10:C10"/>
    <mergeCell ref="L10:M10"/>
    <mergeCell ref="C13:L13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T1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421875" style="7" customWidth="1"/>
    <col min="3" max="3" width="3.00390625" style="7" customWidth="1"/>
    <col min="4" max="4" width="8.28125" style="7" customWidth="1"/>
    <col min="5" max="5" width="17.8515625" style="7" customWidth="1"/>
    <col min="6" max="6" width="2.8515625" style="7" customWidth="1"/>
    <col min="7" max="7" width="10.28125" style="7" customWidth="1"/>
    <col min="8" max="8" width="0" style="7" hidden="1" customWidth="1"/>
    <col min="9" max="9" width="13.140625" style="7" customWidth="1"/>
    <col min="10" max="10" width="0.2890625" style="7" customWidth="1"/>
    <col min="11" max="11" width="13.00390625" style="7" customWidth="1"/>
    <col min="12" max="12" width="10.8515625" style="7" customWidth="1"/>
    <col min="13" max="13" width="2.28125" style="7" customWidth="1"/>
    <col min="14" max="14" width="13.28125" style="7" customWidth="1"/>
    <col min="15" max="15" width="5.57421875" style="7" customWidth="1"/>
    <col min="16" max="16" width="7.57421875" style="7" customWidth="1"/>
    <col min="17" max="17" width="3.00390625" style="7" customWidth="1"/>
    <col min="18" max="18" width="2.140625" style="7" hidden="1" customWidth="1"/>
    <col min="19" max="19" width="0" style="7" hidden="1" customWidth="1"/>
    <col min="20" max="20" width="0.2890625" style="7" hidden="1" customWidth="1"/>
    <col min="21" max="21" width="0.85546875" style="7" customWidth="1"/>
    <col min="22" max="16384" width="9.140625" style="7" customWidth="1"/>
  </cols>
  <sheetData>
    <row r="1" ht="17.25" customHeight="1"/>
    <row r="2" spans="2:20" ht="17.25" customHeight="1">
      <c r="B2" s="47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8" t="s">
        <v>4</v>
      </c>
      <c r="Q2" s="46"/>
      <c r="R2" s="46"/>
      <c r="S2" s="46"/>
      <c r="T2" s="46"/>
    </row>
    <row r="3" ht="17.25" customHeight="1"/>
    <row r="4" spans="2:16" ht="17.25" customHeight="1">
      <c r="B4" s="87"/>
      <c r="C4" s="46"/>
      <c r="D4" s="87"/>
      <c r="E4" s="46"/>
      <c r="F4" s="49" t="s">
        <v>6</v>
      </c>
      <c r="G4" s="46"/>
      <c r="H4" s="46"/>
      <c r="I4" s="46"/>
      <c r="J4" s="49" t="s">
        <v>7</v>
      </c>
      <c r="K4" s="46"/>
      <c r="L4" s="46"/>
      <c r="M4" s="46"/>
      <c r="N4" s="49" t="s">
        <v>8</v>
      </c>
      <c r="O4" s="46"/>
      <c r="P4" s="46"/>
    </row>
    <row r="5" spans="2:16" ht="17.25" customHeight="1">
      <c r="B5" s="87"/>
      <c r="C5" s="46"/>
      <c r="D5" s="87"/>
      <c r="E5" s="46"/>
      <c r="F5" s="49" t="s">
        <v>9</v>
      </c>
      <c r="G5" s="46"/>
      <c r="I5" s="10" t="s">
        <v>10</v>
      </c>
      <c r="J5" s="49" t="s">
        <v>9</v>
      </c>
      <c r="K5" s="46"/>
      <c r="L5" s="49" t="s">
        <v>10</v>
      </c>
      <c r="M5" s="46"/>
      <c r="N5" s="10" t="s">
        <v>9</v>
      </c>
      <c r="O5" s="49" t="s">
        <v>10</v>
      </c>
      <c r="P5" s="46"/>
    </row>
    <row r="6" spans="2:16" ht="18.75">
      <c r="B6" s="48" t="s">
        <v>29</v>
      </c>
      <c r="C6" s="46"/>
      <c r="D6" s="46"/>
      <c r="E6" s="46"/>
      <c r="F6" s="60">
        <v>20166.1</v>
      </c>
      <c r="G6" s="46"/>
      <c r="I6" s="12">
        <v>9188.3</v>
      </c>
      <c r="J6" s="60">
        <v>0</v>
      </c>
      <c r="K6" s="46"/>
      <c r="L6" s="60">
        <v>5.26</v>
      </c>
      <c r="M6" s="46"/>
      <c r="N6" s="12">
        <v>20166.1</v>
      </c>
      <c r="O6" s="60">
        <v>9188.3</v>
      </c>
      <c r="P6" s="46"/>
    </row>
    <row r="7" spans="2:16" ht="18.75">
      <c r="B7" s="59" t="s">
        <v>8</v>
      </c>
      <c r="C7" s="46"/>
      <c r="D7" s="46"/>
      <c r="E7" s="46"/>
      <c r="F7" s="88">
        <v>20166.1</v>
      </c>
      <c r="G7" s="56"/>
      <c r="I7" s="18">
        <f>SUM(I6:I6)</f>
        <v>9188.3</v>
      </c>
      <c r="J7" s="88">
        <v>0</v>
      </c>
      <c r="K7" s="56"/>
      <c r="L7" s="88">
        <v>5.26</v>
      </c>
      <c r="M7" s="56"/>
      <c r="N7" s="18">
        <v>20166.1</v>
      </c>
      <c r="O7" s="88">
        <v>9188.3</v>
      </c>
      <c r="P7" s="56"/>
    </row>
    <row r="8" spans="2:16" ht="18.75">
      <c r="B8" s="59" t="s">
        <v>30</v>
      </c>
      <c r="C8" s="46"/>
      <c r="D8" s="46"/>
      <c r="E8" s="46"/>
      <c r="F8" s="61">
        <v>20166.1</v>
      </c>
      <c r="G8" s="53"/>
      <c r="I8" s="14">
        <f>I7</f>
        <v>9188.3</v>
      </c>
      <c r="J8" s="61">
        <v>0</v>
      </c>
      <c r="K8" s="53"/>
      <c r="L8" s="61">
        <v>5.26</v>
      </c>
      <c r="M8" s="53"/>
      <c r="N8" s="14">
        <v>20166.1</v>
      </c>
      <c r="O8" s="61">
        <v>9188.3</v>
      </c>
      <c r="P8" s="53"/>
    </row>
    <row r="9" spans="2:16" ht="12.75">
      <c r="B9" s="54"/>
      <c r="C9" s="46"/>
      <c r="D9" s="54"/>
      <c r="E9" s="46"/>
      <c r="F9" s="55"/>
      <c r="G9" s="56"/>
      <c r="I9" s="16"/>
      <c r="J9" s="55"/>
      <c r="K9" s="56"/>
      <c r="L9" s="55"/>
      <c r="M9" s="56"/>
      <c r="N9" s="16"/>
      <c r="O9" s="55"/>
      <c r="P9" s="56"/>
    </row>
    <row r="10" ht="409.5" customHeight="1" hidden="1"/>
    <row r="11" ht="12.75" customHeight="1"/>
    <row r="12" spans="2:18" ht="21" customHeight="1">
      <c r="B12" s="59" t="s">
        <v>31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2:13" ht="16.5" customHeight="1">
      <c r="B13" s="59" t="s">
        <v>28</v>
      </c>
      <c r="C13" s="46"/>
      <c r="D13" s="46"/>
      <c r="E13" s="58" t="s">
        <v>19</v>
      </c>
      <c r="F13" s="46"/>
      <c r="G13" s="58" t="s">
        <v>32</v>
      </c>
      <c r="H13" s="46"/>
      <c r="I13" s="46"/>
      <c r="J13" s="46"/>
      <c r="K13" s="58" t="s">
        <v>33</v>
      </c>
      <c r="L13" s="46"/>
      <c r="M13" s="8" t="s">
        <v>8</v>
      </c>
    </row>
    <row r="14" spans="2:13" ht="16.5" customHeight="1">
      <c r="B14" s="50" t="s">
        <v>9</v>
      </c>
      <c r="C14" s="46"/>
      <c r="D14" s="46"/>
      <c r="E14" s="89" t="s">
        <v>152</v>
      </c>
      <c r="F14" s="86"/>
      <c r="G14" s="89" t="s">
        <v>152</v>
      </c>
      <c r="H14" s="86"/>
      <c r="I14" s="86"/>
      <c r="J14" s="86"/>
      <c r="K14" s="89" t="s">
        <v>152</v>
      </c>
      <c r="L14" s="86"/>
      <c r="M14" s="13"/>
    </row>
    <row r="15" spans="2:13" ht="16.5" customHeight="1">
      <c r="B15" s="50" t="s">
        <v>10</v>
      </c>
      <c r="C15" s="46"/>
      <c r="D15" s="46"/>
      <c r="E15" s="89" t="s">
        <v>152</v>
      </c>
      <c r="F15" s="86"/>
      <c r="G15" s="89" t="s">
        <v>152</v>
      </c>
      <c r="H15" s="86"/>
      <c r="I15" s="86"/>
      <c r="J15" s="86"/>
      <c r="K15" s="89" t="s">
        <v>152</v>
      </c>
      <c r="L15" s="86"/>
      <c r="M15" s="13"/>
    </row>
    <row r="16" spans="2:13" ht="14.25" customHeight="1">
      <c r="B16" s="90"/>
      <c r="C16" s="46"/>
      <c r="D16" s="46"/>
      <c r="E16" s="90"/>
      <c r="F16" s="46"/>
      <c r="G16" s="90"/>
      <c r="H16" s="46"/>
      <c r="I16" s="46"/>
      <c r="J16" s="46"/>
      <c r="K16" s="90"/>
      <c r="L16" s="46"/>
      <c r="M16" s="17"/>
    </row>
    <row r="17" ht="409.5" customHeight="1" hidden="1"/>
    <row r="18" ht="2.25" customHeight="1"/>
    <row r="19" spans="3:17" ht="23.25" customHeight="1">
      <c r="C19" s="50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</sheetData>
  <sheetProtection/>
  <mergeCells count="52">
    <mergeCell ref="B16:D16"/>
    <mergeCell ref="E16:F16"/>
    <mergeCell ref="G16:J16"/>
    <mergeCell ref="K16:L16"/>
    <mergeCell ref="C19:Q19"/>
    <mergeCell ref="B14:D14"/>
    <mergeCell ref="E14:F14"/>
    <mergeCell ref="G14:J14"/>
    <mergeCell ref="K14:L14"/>
    <mergeCell ref="B15:D15"/>
    <mergeCell ref="E15:F15"/>
    <mergeCell ref="G15:J15"/>
    <mergeCell ref="K15:L15"/>
    <mergeCell ref="B8:E8"/>
    <mergeCell ref="B12:R12"/>
    <mergeCell ref="B13:D13"/>
    <mergeCell ref="E13:F13"/>
    <mergeCell ref="G13:J13"/>
    <mergeCell ref="K13:L13"/>
    <mergeCell ref="B9:C9"/>
    <mergeCell ref="O8:P8"/>
    <mergeCell ref="D9:E9"/>
    <mergeCell ref="F9:G9"/>
    <mergeCell ref="J9:K9"/>
    <mergeCell ref="L9:M9"/>
    <mergeCell ref="O9:P9"/>
    <mergeCell ref="F8:G8"/>
    <mergeCell ref="J8:K8"/>
    <mergeCell ref="L8:M8"/>
    <mergeCell ref="B6:E6"/>
    <mergeCell ref="F6:G6"/>
    <mergeCell ref="J6:K6"/>
    <mergeCell ref="L6:M6"/>
    <mergeCell ref="O6:P6"/>
    <mergeCell ref="F7:G7"/>
    <mergeCell ref="J7:K7"/>
    <mergeCell ref="L7:M7"/>
    <mergeCell ref="O7:P7"/>
    <mergeCell ref="B7:E7"/>
    <mergeCell ref="F5:G5"/>
    <mergeCell ref="J5:K5"/>
    <mergeCell ref="L5:M5"/>
    <mergeCell ref="O5:P5"/>
    <mergeCell ref="B5:C5"/>
    <mergeCell ref="D5:E5"/>
    <mergeCell ref="B2:O2"/>
    <mergeCell ref="P2:T2"/>
    <mergeCell ref="B4:C4"/>
    <mergeCell ref="D4:E4"/>
    <mergeCell ref="F4:I4"/>
    <mergeCell ref="J4:M4"/>
    <mergeCell ref="N4:P4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421875" style="7" customWidth="1"/>
    <col min="3" max="3" width="3.00390625" style="7" customWidth="1"/>
    <col min="4" max="4" width="24.28125" style="7" customWidth="1"/>
    <col min="5" max="5" width="13.140625" style="7" customWidth="1"/>
    <col min="6" max="6" width="0" style="7" hidden="1" customWidth="1"/>
    <col min="7" max="7" width="13.140625" style="7" customWidth="1"/>
    <col min="8" max="10" width="13.28125" style="7" customWidth="1"/>
    <col min="11" max="11" width="5.57421875" style="7" customWidth="1"/>
    <col min="12" max="12" width="7.57421875" style="7" customWidth="1"/>
    <col min="13" max="13" width="3.57421875" style="7" customWidth="1"/>
    <col min="14" max="14" width="0.5625" style="7" hidden="1" customWidth="1"/>
    <col min="15" max="15" width="1.1484375" style="7" hidden="1" customWidth="1"/>
    <col min="16" max="16384" width="9.140625" style="7" customWidth="1"/>
  </cols>
  <sheetData>
    <row r="1" ht="21" customHeight="1"/>
    <row r="2" spans="2:14" ht="21" customHeight="1">
      <c r="B2" s="47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58" t="s">
        <v>4</v>
      </c>
      <c r="M2" s="46"/>
      <c r="N2" s="46"/>
    </row>
    <row r="3" ht="21" customHeight="1"/>
    <row r="4" spans="2:12" ht="21" customHeight="1">
      <c r="B4" s="87"/>
      <c r="C4" s="46"/>
      <c r="D4" s="9"/>
      <c r="E4" s="49" t="s">
        <v>6</v>
      </c>
      <c r="F4" s="46"/>
      <c r="G4" s="46"/>
      <c r="H4" s="49" t="s">
        <v>7</v>
      </c>
      <c r="I4" s="46"/>
      <c r="J4" s="49" t="s">
        <v>8</v>
      </c>
      <c r="K4" s="46"/>
      <c r="L4" s="46"/>
    </row>
    <row r="5" spans="2:12" ht="21" customHeight="1">
      <c r="B5" s="87"/>
      <c r="C5" s="46"/>
      <c r="D5" s="9"/>
      <c r="E5" s="10" t="s">
        <v>9</v>
      </c>
      <c r="G5" s="10" t="s">
        <v>10</v>
      </c>
      <c r="H5" s="10" t="s">
        <v>9</v>
      </c>
      <c r="I5" s="10" t="s">
        <v>10</v>
      </c>
      <c r="J5" s="10" t="s">
        <v>9</v>
      </c>
      <c r="K5" s="49" t="s">
        <v>10</v>
      </c>
      <c r="L5" s="46"/>
    </row>
    <row r="6" spans="2:12" ht="18.75">
      <c r="B6" s="48" t="s">
        <v>23</v>
      </c>
      <c r="C6" s="46"/>
      <c r="D6" s="46"/>
      <c r="E6" s="12">
        <v>20434.35</v>
      </c>
      <c r="G6" s="12">
        <v>3726.47</v>
      </c>
      <c r="H6" s="12">
        <v>0</v>
      </c>
      <c r="I6" s="12">
        <v>0</v>
      </c>
      <c r="J6" s="12">
        <v>20434.35</v>
      </c>
      <c r="K6" s="60">
        <v>3726.47</v>
      </c>
      <c r="L6" s="46"/>
    </row>
    <row r="7" spans="2:12" ht="18.75">
      <c r="B7" s="91" t="s">
        <v>15</v>
      </c>
      <c r="C7" s="46"/>
      <c r="D7" s="46"/>
      <c r="E7" s="12">
        <v>0</v>
      </c>
      <c r="G7" s="12">
        <v>-1731.46</v>
      </c>
      <c r="H7" s="12">
        <v>0</v>
      </c>
      <c r="I7" s="12">
        <v>0</v>
      </c>
      <c r="J7" s="12">
        <v>0</v>
      </c>
      <c r="K7" s="60">
        <v>-1731.46</v>
      </c>
      <c r="L7" s="46"/>
    </row>
    <row r="8" spans="2:12" ht="18.75">
      <c r="B8" s="59" t="s">
        <v>24</v>
      </c>
      <c r="C8" s="46"/>
      <c r="D8" s="46"/>
      <c r="E8" s="18">
        <v>20434.35</v>
      </c>
      <c r="G8" s="18">
        <v>1995.01</v>
      </c>
      <c r="H8" s="18">
        <v>0</v>
      </c>
      <c r="I8" s="18">
        <v>0</v>
      </c>
      <c r="J8" s="18">
        <v>20434.35</v>
      </c>
      <c r="K8" s="88">
        <v>1995.01</v>
      </c>
      <c r="L8" s="56"/>
    </row>
    <row r="9" spans="2:12" ht="18.75">
      <c r="B9" s="48" t="s">
        <v>25</v>
      </c>
      <c r="C9" s="46"/>
      <c r="D9" s="46"/>
      <c r="E9" s="12">
        <v>0</v>
      </c>
      <c r="G9" s="23"/>
      <c r="H9" s="12">
        <v>0</v>
      </c>
      <c r="I9" s="12">
        <v>0</v>
      </c>
      <c r="J9" s="12">
        <v>0</v>
      </c>
      <c r="K9" s="60">
        <f>G9</f>
        <v>0</v>
      </c>
      <c r="L9" s="46"/>
    </row>
    <row r="10" spans="2:12" ht="18.75">
      <c r="B10" s="59" t="s">
        <v>26</v>
      </c>
      <c r="C10" s="46"/>
      <c r="D10" s="46"/>
      <c r="E10" s="14">
        <v>20434.35</v>
      </c>
      <c r="G10" s="14">
        <f>SUM(G8:G9)</f>
        <v>1995.01</v>
      </c>
      <c r="H10" s="14">
        <v>0</v>
      </c>
      <c r="I10" s="14">
        <v>0</v>
      </c>
      <c r="J10" s="14">
        <v>20434.35</v>
      </c>
      <c r="K10" s="61">
        <f>G10</f>
        <v>1995.01</v>
      </c>
      <c r="L10" s="53"/>
    </row>
    <row r="11" spans="2:12" ht="12.75">
      <c r="B11" s="54"/>
      <c r="C11" s="46"/>
      <c r="D11" s="15"/>
      <c r="E11" s="16"/>
      <c r="G11" s="16"/>
      <c r="H11" s="16"/>
      <c r="I11" s="16"/>
      <c r="J11" s="16"/>
      <c r="K11" s="55"/>
      <c r="L11" s="56"/>
    </row>
    <row r="12" ht="15.75" customHeight="1"/>
    <row r="13" spans="3:13" ht="23.25" customHeight="1">
      <c r="C13" s="50"/>
      <c r="D13" s="46"/>
      <c r="E13" s="46"/>
      <c r="F13" s="46"/>
      <c r="G13" s="46"/>
      <c r="H13" s="46"/>
      <c r="I13" s="46"/>
      <c r="J13" s="46"/>
      <c r="K13" s="46"/>
      <c r="L13" s="46"/>
      <c r="M13" s="46"/>
    </row>
  </sheetData>
  <sheetProtection/>
  <mergeCells count="21">
    <mergeCell ref="B8:D8"/>
    <mergeCell ref="K8:L8"/>
    <mergeCell ref="B9:D9"/>
    <mergeCell ref="K9:L9"/>
    <mergeCell ref="C13:M13"/>
    <mergeCell ref="B10:D10"/>
    <mergeCell ref="K10:L10"/>
    <mergeCell ref="B11:C11"/>
    <mergeCell ref="K11:L11"/>
    <mergeCell ref="B5:C5"/>
    <mergeCell ref="K5:L5"/>
    <mergeCell ref="B6:D6"/>
    <mergeCell ref="K6:L6"/>
    <mergeCell ref="B7:D7"/>
    <mergeCell ref="K7:L7"/>
    <mergeCell ref="B2:K2"/>
    <mergeCell ref="L2:N2"/>
    <mergeCell ref="B4:C4"/>
    <mergeCell ref="E4:G4"/>
    <mergeCell ref="H4:I4"/>
    <mergeCell ref="J4:L4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2:T2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9.140625" style="7" customWidth="1"/>
    <col min="2" max="2" width="1.421875" style="7" customWidth="1"/>
    <col min="3" max="3" width="3.00390625" style="7" customWidth="1"/>
    <col min="4" max="4" width="8.28125" style="7" customWidth="1"/>
    <col min="5" max="5" width="18.00390625" style="7" customWidth="1"/>
    <col min="6" max="6" width="2.8515625" style="7" customWidth="1"/>
    <col min="7" max="7" width="10.28125" style="7" customWidth="1"/>
    <col min="8" max="8" width="0" style="7" hidden="1" customWidth="1"/>
    <col min="9" max="9" width="13.140625" style="7" customWidth="1"/>
    <col min="10" max="10" width="0.2890625" style="7" customWidth="1"/>
    <col min="11" max="11" width="13.00390625" style="7" customWidth="1"/>
    <col min="12" max="12" width="10.8515625" style="7" customWidth="1"/>
    <col min="13" max="13" width="11.57421875" style="7" customWidth="1"/>
    <col min="14" max="14" width="13.28125" style="7" customWidth="1"/>
    <col min="15" max="15" width="5.57421875" style="7" customWidth="1"/>
    <col min="16" max="16" width="7.57421875" style="7" customWidth="1"/>
    <col min="17" max="17" width="4.140625" style="7" customWidth="1"/>
    <col min="18" max="18" width="0.2890625" style="7" customWidth="1"/>
    <col min="19" max="19" width="0.85546875" style="7" hidden="1" customWidth="1"/>
    <col min="20" max="20" width="0.2890625" style="7" customWidth="1"/>
    <col min="21" max="21" width="1.1484375" style="7" customWidth="1"/>
    <col min="22" max="16384" width="9.140625" style="7" customWidth="1"/>
  </cols>
  <sheetData>
    <row r="1" ht="20.25" customHeight="1"/>
    <row r="2" spans="2:20" ht="20.25" customHeight="1">
      <c r="B2" s="47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8" t="s">
        <v>4</v>
      </c>
      <c r="Q2" s="46"/>
      <c r="R2" s="46"/>
      <c r="S2" s="46"/>
      <c r="T2" s="46"/>
    </row>
    <row r="3" ht="20.25" customHeight="1"/>
    <row r="4" spans="2:16" ht="20.25" customHeight="1">
      <c r="B4" s="87"/>
      <c r="C4" s="46"/>
      <c r="D4" s="87"/>
      <c r="E4" s="46"/>
      <c r="F4" s="49" t="s">
        <v>6</v>
      </c>
      <c r="G4" s="46"/>
      <c r="H4" s="46"/>
      <c r="I4" s="46"/>
      <c r="J4" s="49" t="s">
        <v>7</v>
      </c>
      <c r="K4" s="46"/>
      <c r="L4" s="46"/>
      <c r="M4" s="46"/>
      <c r="N4" s="49" t="s">
        <v>8</v>
      </c>
      <c r="O4" s="46"/>
      <c r="P4" s="46"/>
    </row>
    <row r="5" spans="2:16" ht="20.25" customHeight="1">
      <c r="B5" s="87"/>
      <c r="C5" s="46"/>
      <c r="D5" s="87"/>
      <c r="E5" s="46"/>
      <c r="F5" s="49" t="s">
        <v>9</v>
      </c>
      <c r="G5" s="46"/>
      <c r="I5" s="10" t="s">
        <v>10</v>
      </c>
      <c r="J5" s="49" t="s">
        <v>9</v>
      </c>
      <c r="K5" s="46"/>
      <c r="L5" s="49" t="s">
        <v>10</v>
      </c>
      <c r="M5" s="46"/>
      <c r="N5" s="10" t="s">
        <v>9</v>
      </c>
      <c r="O5" s="49" t="s">
        <v>10</v>
      </c>
      <c r="P5" s="46"/>
    </row>
    <row r="6" spans="2:16" ht="18.75">
      <c r="B6" s="48" t="s">
        <v>13</v>
      </c>
      <c r="C6" s="46"/>
      <c r="D6" s="46"/>
      <c r="E6" s="46"/>
      <c r="F6" s="60">
        <v>38560</v>
      </c>
      <c r="G6" s="46"/>
      <c r="I6" s="12">
        <v>0</v>
      </c>
      <c r="J6" s="60">
        <v>0</v>
      </c>
      <c r="K6" s="46"/>
      <c r="L6" s="60">
        <v>0</v>
      </c>
      <c r="M6" s="46"/>
      <c r="N6" s="12">
        <v>38560</v>
      </c>
      <c r="O6" s="60">
        <v>0</v>
      </c>
      <c r="P6" s="46"/>
    </row>
    <row r="7" spans="2:16" ht="18.75">
      <c r="B7" s="48" t="s">
        <v>14</v>
      </c>
      <c r="C7" s="46"/>
      <c r="D7" s="46"/>
      <c r="E7" s="46"/>
      <c r="F7" s="60">
        <v>0</v>
      </c>
      <c r="G7" s="46"/>
      <c r="I7" s="12">
        <v>0</v>
      </c>
      <c r="J7" s="60">
        <v>0</v>
      </c>
      <c r="K7" s="46"/>
      <c r="L7" s="60">
        <v>0</v>
      </c>
      <c r="M7" s="46"/>
      <c r="N7" s="12">
        <v>0</v>
      </c>
      <c r="O7" s="60">
        <v>0</v>
      </c>
      <c r="P7" s="46"/>
    </row>
    <row r="8" spans="2:16" ht="18.75">
      <c r="B8" s="91" t="s">
        <v>15</v>
      </c>
      <c r="C8" s="46"/>
      <c r="D8" s="46"/>
      <c r="E8" s="46"/>
      <c r="F8" s="60">
        <v>0</v>
      </c>
      <c r="G8" s="46"/>
      <c r="I8" s="12">
        <v>0</v>
      </c>
      <c r="J8" s="60">
        <v>0</v>
      </c>
      <c r="K8" s="46"/>
      <c r="L8" s="60">
        <v>0</v>
      </c>
      <c r="M8" s="46"/>
      <c r="N8" s="12">
        <v>0</v>
      </c>
      <c r="O8" s="60">
        <v>0</v>
      </c>
      <c r="P8" s="46"/>
    </row>
    <row r="9" spans="2:16" ht="18.75">
      <c r="B9" s="59" t="s">
        <v>16</v>
      </c>
      <c r="C9" s="46"/>
      <c r="D9" s="46"/>
      <c r="E9" s="46"/>
      <c r="F9" s="61">
        <v>38560</v>
      </c>
      <c r="G9" s="53"/>
      <c r="I9" s="14">
        <v>0</v>
      </c>
      <c r="J9" s="61">
        <v>0</v>
      </c>
      <c r="K9" s="53"/>
      <c r="L9" s="61">
        <v>0</v>
      </c>
      <c r="M9" s="53"/>
      <c r="N9" s="14">
        <v>38560</v>
      </c>
      <c r="O9" s="61">
        <v>0</v>
      </c>
      <c r="P9" s="53"/>
    </row>
    <row r="10" spans="2:16" ht="12.75">
      <c r="B10" s="54"/>
      <c r="C10" s="46"/>
      <c r="D10" s="54"/>
      <c r="E10" s="46"/>
      <c r="F10" s="55"/>
      <c r="G10" s="56"/>
      <c r="I10" s="16"/>
      <c r="J10" s="55"/>
      <c r="K10" s="56"/>
      <c r="L10" s="55"/>
      <c r="M10" s="56"/>
      <c r="N10" s="16"/>
      <c r="O10" s="55"/>
      <c r="P10" s="56"/>
    </row>
    <row r="11" ht="409.5" customHeight="1" hidden="1"/>
    <row r="12" ht="12.75" customHeight="1"/>
    <row r="13" spans="2:18" ht="21" customHeight="1">
      <c r="B13" s="59" t="s">
        <v>17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3" ht="55.5" customHeight="1">
      <c r="B14" s="59" t="s">
        <v>18</v>
      </c>
      <c r="C14" s="46"/>
      <c r="D14" s="46"/>
      <c r="E14" s="49" t="s">
        <v>19</v>
      </c>
      <c r="F14" s="92"/>
      <c r="G14" s="49" t="s">
        <v>20</v>
      </c>
      <c r="H14" s="92"/>
      <c r="I14" s="92"/>
      <c r="J14" s="92"/>
      <c r="K14" s="49" t="s">
        <v>21</v>
      </c>
      <c r="L14" s="92"/>
      <c r="M14" s="8" t="s">
        <v>8</v>
      </c>
    </row>
    <row r="15" spans="2:13" ht="16.5" customHeight="1">
      <c r="B15" s="50" t="s">
        <v>9</v>
      </c>
      <c r="C15" s="46"/>
      <c r="D15" s="46"/>
      <c r="E15" s="48" t="s">
        <v>152</v>
      </c>
      <c r="F15" s="46"/>
      <c r="G15" s="93">
        <f>38560-6720</f>
        <v>31840</v>
      </c>
      <c r="H15" s="94"/>
      <c r="I15" s="94"/>
      <c r="J15" s="94"/>
      <c r="K15" s="93">
        <v>6720</v>
      </c>
      <c r="L15" s="94"/>
      <c r="M15" s="44">
        <f>G15+K15</f>
        <v>38560</v>
      </c>
    </row>
    <row r="16" spans="2:13" ht="16.5" customHeight="1">
      <c r="B16" s="50" t="s">
        <v>10</v>
      </c>
      <c r="C16" s="46"/>
      <c r="D16" s="46"/>
      <c r="E16" s="48"/>
      <c r="F16" s="46"/>
      <c r="G16" s="89" t="s">
        <v>152</v>
      </c>
      <c r="H16" s="86"/>
      <c r="I16" s="86"/>
      <c r="J16" s="86"/>
      <c r="K16" s="89" t="s">
        <v>152</v>
      </c>
      <c r="L16" s="86"/>
      <c r="M16" s="13"/>
    </row>
    <row r="17" spans="2:13" ht="14.25" customHeight="1">
      <c r="B17" s="90"/>
      <c r="C17" s="46"/>
      <c r="D17" s="46"/>
      <c r="E17" s="90"/>
      <c r="F17" s="46"/>
      <c r="G17" s="90"/>
      <c r="H17" s="46"/>
      <c r="I17" s="46"/>
      <c r="J17" s="46"/>
      <c r="K17" s="90"/>
      <c r="L17" s="46"/>
      <c r="M17" s="17"/>
    </row>
    <row r="18" ht="409.5" customHeight="1" hidden="1"/>
    <row r="19" ht="2.25" customHeight="1"/>
    <row r="20" spans="3:17" ht="23.25" customHeight="1">
      <c r="C20" s="5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ht="409.5" customHeight="1" hidden="1"/>
  </sheetData>
  <sheetProtection/>
  <mergeCells count="57">
    <mergeCell ref="B17:D17"/>
    <mergeCell ref="E17:F17"/>
    <mergeCell ref="G17:J17"/>
    <mergeCell ref="K17:L17"/>
    <mergeCell ref="C20:Q20"/>
    <mergeCell ref="B15:D15"/>
    <mergeCell ref="E15:F15"/>
    <mergeCell ref="G15:J15"/>
    <mergeCell ref="K15:L15"/>
    <mergeCell ref="B16:D16"/>
    <mergeCell ref="E16:F16"/>
    <mergeCell ref="G16:J16"/>
    <mergeCell ref="K16:L16"/>
    <mergeCell ref="B9:E9"/>
    <mergeCell ref="B13:R13"/>
    <mergeCell ref="B14:D14"/>
    <mergeCell ref="E14:F14"/>
    <mergeCell ref="G14:J14"/>
    <mergeCell ref="K14:L14"/>
    <mergeCell ref="B10:C10"/>
    <mergeCell ref="D10:E10"/>
    <mergeCell ref="F10:G10"/>
    <mergeCell ref="J10:K10"/>
    <mergeCell ref="L10:M10"/>
    <mergeCell ref="O10:P10"/>
    <mergeCell ref="F9:G9"/>
    <mergeCell ref="J9:K9"/>
    <mergeCell ref="L9:M9"/>
    <mergeCell ref="O7:P7"/>
    <mergeCell ref="O8:P8"/>
    <mergeCell ref="O9:P9"/>
    <mergeCell ref="B7:E7"/>
    <mergeCell ref="F7:G7"/>
    <mergeCell ref="J7:K7"/>
    <mergeCell ref="L7:M7"/>
    <mergeCell ref="B8:E8"/>
    <mergeCell ref="F8:G8"/>
    <mergeCell ref="J8:K8"/>
    <mergeCell ref="L8:M8"/>
    <mergeCell ref="J4:M4"/>
    <mergeCell ref="O5:P5"/>
    <mergeCell ref="B6:E6"/>
    <mergeCell ref="F6:G6"/>
    <mergeCell ref="J6:K6"/>
    <mergeCell ref="L6:M6"/>
    <mergeCell ref="O6:P6"/>
    <mergeCell ref="B5:C5"/>
    <mergeCell ref="N4:P4"/>
    <mergeCell ref="B2:O2"/>
    <mergeCell ref="P2:T2"/>
    <mergeCell ref="D5:E5"/>
    <mergeCell ref="F5:G5"/>
    <mergeCell ref="J5:K5"/>
    <mergeCell ref="L5:M5"/>
    <mergeCell ref="B4:C4"/>
    <mergeCell ref="D4:E4"/>
    <mergeCell ref="F4:I4"/>
  </mergeCells>
  <printOptions/>
  <pageMargins left="0.6692913385826772" right="0.472440944881889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2" max="2" width="1.57421875" style="0" customWidth="1"/>
    <col min="3" max="3" width="3.00390625" style="0" customWidth="1"/>
    <col min="4" max="4" width="26.00390625" style="0" customWidth="1"/>
    <col min="5" max="5" width="13.140625" style="0" customWidth="1"/>
    <col min="6" max="6" width="0" style="0" hidden="1" customWidth="1"/>
    <col min="7" max="7" width="13.140625" style="0" customWidth="1"/>
    <col min="8" max="8" width="13.28125" style="0" customWidth="1"/>
    <col min="9" max="9" width="13.140625" style="0" customWidth="1"/>
    <col min="10" max="10" width="0" style="0" hidden="1" customWidth="1"/>
    <col min="11" max="11" width="13.28125" style="0" customWidth="1"/>
    <col min="12" max="12" width="12.421875" style="0" customWidth="1"/>
    <col min="13" max="13" width="0.71875" style="0" customWidth="1"/>
    <col min="14" max="15" width="0.5625" style="0" customWidth="1"/>
    <col min="16" max="16" width="2.00390625" style="0" customWidth="1"/>
  </cols>
  <sheetData>
    <row r="2" spans="11:14" ht="12.75">
      <c r="K2" s="95"/>
      <c r="L2" s="95"/>
      <c r="M2" s="95"/>
      <c r="N2" s="95"/>
    </row>
    <row r="3" spans="2:14" ht="12.75">
      <c r="B3" s="96" t="s">
        <v>5</v>
      </c>
      <c r="C3" s="95"/>
      <c r="D3" s="95"/>
      <c r="E3" s="95"/>
      <c r="F3" s="95"/>
      <c r="G3" s="95"/>
      <c r="H3" s="95"/>
      <c r="I3" s="95"/>
      <c r="K3" s="95"/>
      <c r="L3" s="95"/>
      <c r="M3" s="95"/>
      <c r="N3" s="95"/>
    </row>
    <row r="4" spans="2:9" ht="12.75">
      <c r="B4" s="95"/>
      <c r="C4" s="95"/>
      <c r="D4" s="95"/>
      <c r="E4" s="95"/>
      <c r="F4" s="95"/>
      <c r="G4" s="95"/>
      <c r="H4" s="95"/>
      <c r="I4" s="95"/>
    </row>
    <row r="6" spans="2:13" ht="18.75" customHeight="1">
      <c r="B6" s="97"/>
      <c r="C6" s="95"/>
      <c r="D6" s="1"/>
      <c r="E6" s="98" t="s">
        <v>6</v>
      </c>
      <c r="F6" s="95"/>
      <c r="G6" s="95"/>
      <c r="H6" s="98" t="s">
        <v>7</v>
      </c>
      <c r="I6" s="95"/>
      <c r="K6" s="98" t="s">
        <v>8</v>
      </c>
      <c r="L6" s="95"/>
      <c r="M6" s="95"/>
    </row>
    <row r="7" spans="2:13" ht="18.75">
      <c r="B7" s="97"/>
      <c r="C7" s="95"/>
      <c r="D7" s="1"/>
      <c r="E7" s="2" t="s">
        <v>9</v>
      </c>
      <c r="G7" s="2" t="s">
        <v>10</v>
      </c>
      <c r="H7" s="2" t="s">
        <v>9</v>
      </c>
      <c r="I7" s="2" t="s">
        <v>10</v>
      </c>
      <c r="K7" s="2" t="s">
        <v>9</v>
      </c>
      <c r="L7" s="98" t="s">
        <v>10</v>
      </c>
      <c r="M7" s="95"/>
    </row>
    <row r="8" spans="2:13" ht="17.25">
      <c r="B8" s="99" t="s">
        <v>0</v>
      </c>
      <c r="C8" s="95"/>
      <c r="D8" s="95"/>
      <c r="E8" s="3">
        <v>0</v>
      </c>
      <c r="G8" s="3">
        <v>0</v>
      </c>
      <c r="H8" s="3">
        <v>0</v>
      </c>
      <c r="I8" s="3">
        <v>0</v>
      </c>
      <c r="K8" s="3">
        <v>0</v>
      </c>
      <c r="L8" s="100">
        <v>0</v>
      </c>
      <c r="M8" s="95"/>
    </row>
    <row r="9" spans="2:13" ht="17.25">
      <c r="B9" s="99" t="s">
        <v>1</v>
      </c>
      <c r="C9" s="95"/>
      <c r="D9" s="95"/>
      <c r="E9" s="3">
        <v>11104426.68</v>
      </c>
      <c r="G9" s="3">
        <v>8836126.09</v>
      </c>
      <c r="H9" s="3">
        <v>179623.68</v>
      </c>
      <c r="I9" s="3">
        <v>139275.88</v>
      </c>
      <c r="K9" s="3">
        <f>E9+H9</f>
        <v>11284050.36</v>
      </c>
      <c r="L9" s="100">
        <f>G9+I9</f>
        <v>8975401.97</v>
      </c>
      <c r="M9" s="95"/>
    </row>
    <row r="10" spans="2:13" ht="17.25">
      <c r="B10" s="99" t="s">
        <v>2</v>
      </c>
      <c r="C10" s="95"/>
      <c r="D10" s="95"/>
      <c r="E10" s="3">
        <v>6370434.41</v>
      </c>
      <c r="G10" s="3">
        <v>6370434.41</v>
      </c>
      <c r="H10" s="3">
        <v>0</v>
      </c>
      <c r="I10" s="3">
        <v>0</v>
      </c>
      <c r="K10" s="3">
        <f>E10+H10</f>
        <v>6370434.41</v>
      </c>
      <c r="L10" s="100">
        <f>G10+I10</f>
        <v>6370434.41</v>
      </c>
      <c r="M10" s="95"/>
    </row>
    <row r="11" spans="2:13" ht="17.25">
      <c r="B11" s="99" t="s">
        <v>3</v>
      </c>
      <c r="C11" s="95"/>
      <c r="D11" s="95"/>
      <c r="E11" s="3">
        <v>0</v>
      </c>
      <c r="G11" s="3">
        <v>0</v>
      </c>
      <c r="H11" s="3">
        <v>0</v>
      </c>
      <c r="I11" s="3">
        <v>0</v>
      </c>
      <c r="K11" s="3">
        <f>E11+H11</f>
        <v>0</v>
      </c>
      <c r="L11" s="100">
        <v>0</v>
      </c>
      <c r="M11" s="95"/>
    </row>
    <row r="12" spans="2:13" ht="17.25">
      <c r="B12" s="102" t="s">
        <v>11</v>
      </c>
      <c r="C12" s="95"/>
      <c r="D12" s="95"/>
      <c r="E12" s="4">
        <f>SUM(E9:E11)</f>
        <v>17474861.09</v>
      </c>
      <c r="G12" s="4">
        <f>SUM(G8:G11)</f>
        <v>15206560.5</v>
      </c>
      <c r="H12" s="4">
        <f>SUM(H9:H11)</f>
        <v>179623.68</v>
      </c>
      <c r="I12" s="4">
        <f>SUM(I9:I11)</f>
        <v>139275.88</v>
      </c>
      <c r="K12" s="4">
        <f>SUM(K8:K11)</f>
        <v>17654484.77</v>
      </c>
      <c r="L12" s="103">
        <f>SUM(L8:L11)</f>
        <v>15345836.38</v>
      </c>
      <c r="M12" s="104"/>
    </row>
    <row r="13" spans="2:13" ht="12.75">
      <c r="B13" s="105"/>
      <c r="C13" s="95"/>
      <c r="D13" s="5"/>
      <c r="E13" s="6"/>
      <c r="G13" s="6"/>
      <c r="H13" s="6"/>
      <c r="I13" s="6"/>
      <c r="K13" s="6"/>
      <c r="L13" s="106"/>
      <c r="M13" s="107"/>
    </row>
    <row r="14" ht="28.5" customHeight="1"/>
    <row r="15" spans="3:12" ht="23.25" customHeight="1"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ht="35.25" customHeight="1"/>
  </sheetData>
  <sheetProtection/>
  <mergeCells count="21">
    <mergeCell ref="B10:D10"/>
    <mergeCell ref="L10:M10"/>
    <mergeCell ref="B11:D11"/>
    <mergeCell ref="L11:M11"/>
    <mergeCell ref="C15:L15"/>
    <mergeCell ref="B12:D12"/>
    <mergeCell ref="L12:M12"/>
    <mergeCell ref="B13:C13"/>
    <mergeCell ref="L13:M13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8" sqref="E17:E18"/>
    </sheetView>
  </sheetViews>
  <sheetFormatPr defaultColWidth="9.140625" defaultRowHeight="12.75"/>
  <cols>
    <col min="1" max="1" width="9.140625" style="7" customWidth="1"/>
    <col min="2" max="2" width="0.42578125" style="7" customWidth="1"/>
    <col min="3" max="3" width="0.9921875" style="7" customWidth="1"/>
    <col min="4" max="4" width="35.140625" style="7" customWidth="1"/>
    <col min="5" max="5" width="13.140625" style="7" customWidth="1"/>
    <col min="6" max="6" width="0" style="7" hidden="1" customWidth="1"/>
    <col min="7" max="7" width="13.140625" style="7" customWidth="1"/>
    <col min="8" max="10" width="13.28125" style="7" customWidth="1"/>
    <col min="11" max="11" width="1.421875" style="7" customWidth="1"/>
    <col min="12" max="12" width="11.7109375" style="7" customWidth="1"/>
    <col min="13" max="13" width="0" style="7" hidden="1" customWidth="1"/>
    <col min="14" max="14" width="1.421875" style="7" customWidth="1"/>
    <col min="15" max="15" width="0.85546875" style="7" customWidth="1"/>
    <col min="16" max="16384" width="9.140625" style="7" customWidth="1"/>
  </cols>
  <sheetData>
    <row r="2" spans="3:14" ht="18.75" customHeight="1">
      <c r="C2" s="47" t="s">
        <v>185</v>
      </c>
      <c r="D2" s="46"/>
      <c r="E2" s="46"/>
      <c r="F2" s="46"/>
      <c r="G2" s="46"/>
      <c r="H2" s="46"/>
      <c r="I2" s="46"/>
      <c r="J2" s="46"/>
      <c r="K2" s="46"/>
      <c r="L2" s="58" t="s">
        <v>4</v>
      </c>
      <c r="M2" s="46"/>
      <c r="N2" s="46"/>
    </row>
    <row r="3" ht="18.75" customHeight="1"/>
    <row r="4" spans="2:13" ht="18.75" customHeight="1">
      <c r="B4" s="48"/>
      <c r="C4" s="46"/>
      <c r="D4" s="46"/>
      <c r="E4" s="49" t="s">
        <v>6</v>
      </c>
      <c r="F4" s="46"/>
      <c r="G4" s="46"/>
      <c r="H4" s="49" t="s">
        <v>7</v>
      </c>
      <c r="I4" s="46"/>
      <c r="J4" s="49" t="s">
        <v>8</v>
      </c>
      <c r="K4" s="46"/>
      <c r="L4" s="46"/>
      <c r="M4" s="46"/>
    </row>
    <row r="5" spans="2:13" ht="18.75">
      <c r="B5" s="48"/>
      <c r="C5" s="46"/>
      <c r="D5" s="46"/>
      <c r="E5" s="10" t="s">
        <v>9</v>
      </c>
      <c r="G5" s="10" t="s">
        <v>10</v>
      </c>
      <c r="H5" s="10" t="s">
        <v>9</v>
      </c>
      <c r="I5" s="10" t="s">
        <v>10</v>
      </c>
      <c r="J5" s="10" t="s">
        <v>9</v>
      </c>
      <c r="K5" s="49" t="s">
        <v>10</v>
      </c>
      <c r="L5" s="46"/>
      <c r="M5" s="46"/>
    </row>
    <row r="6" spans="2:13" ht="18.75">
      <c r="B6" s="59" t="s">
        <v>136</v>
      </c>
      <c r="C6" s="46"/>
      <c r="D6" s="46"/>
      <c r="E6" s="11"/>
      <c r="G6" s="11"/>
      <c r="H6" s="11"/>
      <c r="I6" s="11"/>
      <c r="J6" s="11"/>
      <c r="K6" s="48"/>
      <c r="L6" s="46"/>
      <c r="M6" s="46"/>
    </row>
    <row r="7" spans="2:13" ht="18.75">
      <c r="B7" s="48" t="s">
        <v>137</v>
      </c>
      <c r="C7" s="46"/>
      <c r="D7" s="46"/>
      <c r="E7" s="12">
        <v>16000</v>
      </c>
      <c r="G7" s="12">
        <v>0</v>
      </c>
      <c r="H7" s="12">
        <v>0</v>
      </c>
      <c r="I7" s="12">
        <v>0</v>
      </c>
      <c r="J7" s="12">
        <v>16000</v>
      </c>
      <c r="K7" s="60">
        <v>0</v>
      </c>
      <c r="L7" s="46"/>
      <c r="M7" s="46"/>
    </row>
    <row r="8" spans="2:13" ht="18.75">
      <c r="B8" s="48" t="s">
        <v>138</v>
      </c>
      <c r="C8" s="46"/>
      <c r="D8" s="46"/>
      <c r="E8" s="12">
        <v>65000</v>
      </c>
      <c r="G8" s="12">
        <v>45000</v>
      </c>
      <c r="H8" s="12">
        <v>0</v>
      </c>
      <c r="I8" s="12">
        <v>0</v>
      </c>
      <c r="J8" s="12">
        <v>65000</v>
      </c>
      <c r="K8" s="60">
        <v>45000</v>
      </c>
      <c r="L8" s="46"/>
      <c r="M8" s="46"/>
    </row>
    <row r="9" spans="2:13" ht="19.5" customHeight="1">
      <c r="B9" s="59" t="s">
        <v>139</v>
      </c>
      <c r="C9" s="59"/>
      <c r="D9" s="59"/>
      <c r="E9" s="37">
        <v>81000</v>
      </c>
      <c r="G9" s="14">
        <v>45000</v>
      </c>
      <c r="H9" s="37">
        <v>0</v>
      </c>
      <c r="I9" s="14">
        <v>0</v>
      </c>
      <c r="J9" s="14">
        <v>81000</v>
      </c>
      <c r="K9" s="61">
        <v>45000</v>
      </c>
      <c r="L9" s="61"/>
      <c r="M9" s="61"/>
    </row>
    <row r="10" spans="2:13" ht="19.5" customHeight="1">
      <c r="B10" s="59" t="s">
        <v>140</v>
      </c>
      <c r="C10" s="59"/>
      <c r="D10" s="59"/>
      <c r="E10" s="18">
        <v>81000</v>
      </c>
      <c r="G10" s="14">
        <v>45000</v>
      </c>
      <c r="H10" s="18">
        <v>0</v>
      </c>
      <c r="I10" s="14">
        <v>0</v>
      </c>
      <c r="J10" s="14">
        <v>81000</v>
      </c>
      <c r="K10" s="61">
        <v>45000</v>
      </c>
      <c r="L10" s="61"/>
      <c r="M10" s="61"/>
    </row>
    <row r="11" spans="2:13" ht="12.75">
      <c r="B11" s="54"/>
      <c r="C11" s="54"/>
      <c r="D11" s="54"/>
      <c r="E11" s="16"/>
      <c r="G11" s="16"/>
      <c r="H11" s="16"/>
      <c r="I11" s="16"/>
      <c r="J11" s="16"/>
      <c r="K11" s="62"/>
      <c r="L11" s="62"/>
      <c r="M11" s="62"/>
    </row>
    <row r="12" ht="3.75" customHeight="1"/>
    <row r="13" spans="4:12" ht="23.25" customHeight="1">
      <c r="D13" s="50"/>
      <c r="E13" s="46"/>
      <c r="F13" s="46"/>
      <c r="G13" s="46"/>
      <c r="H13" s="46"/>
      <c r="I13" s="46"/>
      <c r="J13" s="46"/>
      <c r="K13" s="46"/>
      <c r="L13" s="46"/>
    </row>
  </sheetData>
  <sheetProtection/>
  <mergeCells count="21">
    <mergeCell ref="B8:D8"/>
    <mergeCell ref="K8:M8"/>
    <mergeCell ref="K11:M11"/>
    <mergeCell ref="B9:D9"/>
    <mergeCell ref="K9:M9"/>
    <mergeCell ref="D13:L13"/>
    <mergeCell ref="B10:D10"/>
    <mergeCell ref="K10:M10"/>
    <mergeCell ref="B11:D11"/>
    <mergeCell ref="B5:D5"/>
    <mergeCell ref="K5:M5"/>
    <mergeCell ref="B6:D6"/>
    <mergeCell ref="K6:M6"/>
    <mergeCell ref="B7:D7"/>
    <mergeCell ref="K7:M7"/>
    <mergeCell ref="C2:K2"/>
    <mergeCell ref="L2:N2"/>
    <mergeCell ref="B4:D4"/>
    <mergeCell ref="E4:G4"/>
    <mergeCell ref="H4:I4"/>
    <mergeCell ref="J4:M4"/>
  </mergeCells>
  <printOptions/>
  <pageMargins left="0.6692913385826772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1" sqref="A11:IV12"/>
    </sheetView>
  </sheetViews>
  <sheetFormatPr defaultColWidth="9.140625" defaultRowHeight="12.75"/>
  <cols>
    <col min="1" max="1" width="1.57421875" style="7" customWidth="1"/>
    <col min="2" max="2" width="3.00390625" style="7" customWidth="1"/>
    <col min="3" max="3" width="34.140625" style="7" customWidth="1"/>
    <col min="4" max="4" width="13.140625" style="7" customWidth="1"/>
    <col min="5" max="5" width="0" style="7" hidden="1" customWidth="1"/>
    <col min="6" max="6" width="13.140625" style="7" customWidth="1"/>
    <col min="7" max="7" width="13.28125" style="7" customWidth="1"/>
    <col min="8" max="8" width="13.140625" style="7" customWidth="1"/>
    <col min="9" max="9" width="0" style="7" hidden="1" customWidth="1"/>
    <col min="10" max="10" width="13.28125" style="7" customWidth="1"/>
    <col min="11" max="11" width="12.421875" style="7" customWidth="1"/>
    <col min="12" max="12" width="0.42578125" style="7" customWidth="1"/>
    <col min="13" max="13" width="1.28515625" style="7" hidden="1" customWidth="1"/>
    <col min="14" max="14" width="0" style="7" hidden="1" customWidth="1"/>
    <col min="15" max="15" width="0.9921875" style="7" customWidth="1"/>
    <col min="16" max="16384" width="9.140625" style="7" customWidth="1"/>
  </cols>
  <sheetData>
    <row r="2" spans="10:13" ht="12.75">
      <c r="J2" s="46"/>
      <c r="K2" s="46"/>
      <c r="L2" s="46"/>
      <c r="M2" s="46"/>
    </row>
    <row r="3" spans="1:13" ht="12.75">
      <c r="A3" s="47" t="s">
        <v>184</v>
      </c>
      <c r="B3" s="46"/>
      <c r="C3" s="46"/>
      <c r="D3" s="46"/>
      <c r="E3" s="46"/>
      <c r="F3" s="46"/>
      <c r="G3" s="46"/>
      <c r="H3" s="46"/>
      <c r="J3" s="46"/>
      <c r="K3" s="46"/>
      <c r="L3" s="46"/>
      <c r="M3" s="46"/>
    </row>
    <row r="4" spans="1:8" ht="12.75">
      <c r="A4" s="46"/>
      <c r="B4" s="46"/>
      <c r="C4" s="46"/>
      <c r="D4" s="46"/>
      <c r="E4" s="46"/>
      <c r="F4" s="46"/>
      <c r="G4" s="46"/>
      <c r="H4" s="46"/>
    </row>
    <row r="5" ht="0.75" customHeight="1"/>
    <row r="6" spans="1:12" ht="18.75" customHeight="1">
      <c r="A6" s="48"/>
      <c r="B6" s="46"/>
      <c r="C6" s="11"/>
      <c r="D6" s="49" t="s">
        <v>6</v>
      </c>
      <c r="E6" s="46"/>
      <c r="F6" s="46"/>
      <c r="G6" s="49" t="s">
        <v>7</v>
      </c>
      <c r="H6" s="46"/>
      <c r="J6" s="49" t="s">
        <v>8</v>
      </c>
      <c r="K6" s="46"/>
      <c r="L6" s="46"/>
    </row>
    <row r="7" spans="1:12" ht="18.75">
      <c r="A7" s="48"/>
      <c r="B7" s="46"/>
      <c r="C7" s="11"/>
      <c r="D7" s="10" t="s">
        <v>9</v>
      </c>
      <c r="F7" s="10" t="s">
        <v>10</v>
      </c>
      <c r="G7" s="10" t="s">
        <v>9</v>
      </c>
      <c r="H7" s="10" t="s">
        <v>10</v>
      </c>
      <c r="J7" s="10" t="s">
        <v>9</v>
      </c>
      <c r="K7" s="49" t="s">
        <v>10</v>
      </c>
      <c r="L7" s="46"/>
    </row>
    <row r="8" spans="1:12" ht="17.25">
      <c r="A8" s="57" t="s">
        <v>41</v>
      </c>
      <c r="B8" s="46"/>
      <c r="C8" s="46"/>
      <c r="D8" s="19">
        <v>595464.81</v>
      </c>
      <c r="F8" s="19">
        <v>593817.7</v>
      </c>
      <c r="G8" s="19">
        <v>98937.72</v>
      </c>
      <c r="H8" s="19">
        <v>0</v>
      </c>
      <c r="J8" s="19">
        <v>694402.53</v>
      </c>
      <c r="K8" s="45">
        <v>593817.7</v>
      </c>
      <c r="L8" s="46"/>
    </row>
    <row r="9" spans="1:12" ht="17.25">
      <c r="A9" s="57" t="s">
        <v>44</v>
      </c>
      <c r="B9" s="46"/>
      <c r="C9" s="46"/>
      <c r="D9" s="19">
        <v>477175.57</v>
      </c>
      <c r="F9" s="19">
        <v>276980.44</v>
      </c>
      <c r="G9" s="19">
        <v>106108.3</v>
      </c>
      <c r="H9" s="19">
        <v>0</v>
      </c>
      <c r="J9" s="19">
        <v>583283.87</v>
      </c>
      <c r="K9" s="45">
        <v>276980.44</v>
      </c>
      <c r="L9" s="46"/>
    </row>
    <row r="10" spans="1:12" ht="17.25">
      <c r="A10" s="57" t="s">
        <v>134</v>
      </c>
      <c r="B10" s="46"/>
      <c r="C10" s="46"/>
      <c r="D10" s="19">
        <v>1447458.55</v>
      </c>
      <c r="F10" s="19">
        <v>1043434.33</v>
      </c>
      <c r="G10" s="19">
        <v>0</v>
      </c>
      <c r="H10" s="19">
        <v>0</v>
      </c>
      <c r="J10" s="19">
        <v>1447458.55</v>
      </c>
      <c r="K10" s="45">
        <v>1043434.33</v>
      </c>
      <c r="L10" s="46"/>
    </row>
    <row r="11" spans="1:12" ht="17.25">
      <c r="A11" s="51" t="s">
        <v>135</v>
      </c>
      <c r="B11" s="46"/>
      <c r="C11" s="46"/>
      <c r="D11" s="20">
        <v>2520098.93</v>
      </c>
      <c r="F11" s="20">
        <f>SUM(F8:F10)</f>
        <v>1914232.4699999997</v>
      </c>
      <c r="G11" s="20">
        <v>205046.02</v>
      </c>
      <c r="H11" s="20">
        <v>0</v>
      </c>
      <c r="J11" s="20">
        <v>2725144.95</v>
      </c>
      <c r="K11" s="52">
        <f>SUM(K8:K10)</f>
        <v>1914232.4699999997</v>
      </c>
      <c r="L11" s="53"/>
    </row>
    <row r="12" spans="1:12" ht="12.75">
      <c r="A12" s="54"/>
      <c r="B12" s="46"/>
      <c r="C12" s="15"/>
      <c r="D12" s="16"/>
      <c r="F12" s="16"/>
      <c r="G12" s="16"/>
      <c r="H12" s="16"/>
      <c r="J12" s="16"/>
      <c r="K12" s="55"/>
      <c r="L12" s="56"/>
    </row>
    <row r="13" ht="28.5" customHeight="1"/>
    <row r="14" spans="2:11" ht="23.25" customHeight="1">
      <c r="B14" s="50"/>
      <c r="C14" s="46"/>
      <c r="D14" s="46"/>
      <c r="E14" s="46"/>
      <c r="F14" s="46"/>
      <c r="G14" s="46"/>
      <c r="H14" s="46"/>
      <c r="I14" s="46"/>
      <c r="J14" s="46"/>
      <c r="K14" s="46"/>
    </row>
    <row r="15" ht="35.25" customHeight="1"/>
  </sheetData>
  <sheetProtection/>
  <mergeCells count="19">
    <mergeCell ref="B14:K14"/>
    <mergeCell ref="A11:C11"/>
    <mergeCell ref="K11:L11"/>
    <mergeCell ref="A10:C10"/>
    <mergeCell ref="K10:L10"/>
    <mergeCell ref="A12:B12"/>
    <mergeCell ref="K12:L12"/>
    <mergeCell ref="A7:B7"/>
    <mergeCell ref="K7:L7"/>
    <mergeCell ref="A8:C8"/>
    <mergeCell ref="K8:L8"/>
    <mergeCell ref="A9:C9"/>
    <mergeCell ref="K9:L9"/>
    <mergeCell ref="J2:M3"/>
    <mergeCell ref="A3:H4"/>
    <mergeCell ref="A6:B6"/>
    <mergeCell ref="D6:F6"/>
    <mergeCell ref="G6:H6"/>
    <mergeCell ref="J6:L6"/>
  </mergeCells>
  <printOptions/>
  <pageMargins left="0.2755905511811024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N1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6.00390625" style="7" customWidth="1"/>
    <col min="2" max="2" width="1.57421875" style="7" customWidth="1"/>
    <col min="3" max="3" width="3.00390625" style="7" customWidth="1"/>
    <col min="4" max="4" width="24.710937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5.00390625" style="7" customWidth="1"/>
    <col min="10" max="10" width="0" style="7" hidden="1" customWidth="1"/>
    <col min="11" max="11" width="13.28125" style="7" customWidth="1"/>
    <col min="12" max="12" width="12.421875" style="7" customWidth="1"/>
    <col min="13" max="13" width="0.42578125" style="7" hidden="1" customWidth="1"/>
    <col min="14" max="14" width="0.9921875" style="7" hidden="1" customWidth="1"/>
    <col min="15" max="15" width="1.1484375" style="7" hidden="1" customWidth="1"/>
    <col min="16" max="16" width="0.855468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183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128</v>
      </c>
      <c r="C8" s="46"/>
      <c r="D8" s="46"/>
      <c r="E8" s="19">
        <v>379285.44</v>
      </c>
      <c r="G8" s="19">
        <v>379653.09</v>
      </c>
      <c r="H8" s="19">
        <v>0</v>
      </c>
      <c r="I8" s="19">
        <v>0</v>
      </c>
      <c r="K8" s="19">
        <v>379285.44</v>
      </c>
      <c r="L8" s="45">
        <v>379653.09</v>
      </c>
      <c r="M8" s="46"/>
    </row>
    <row r="9" spans="2:13" ht="17.25">
      <c r="B9" s="57" t="s">
        <v>129</v>
      </c>
      <c r="C9" s="46"/>
      <c r="D9" s="46"/>
      <c r="E9" s="19">
        <v>21435.36</v>
      </c>
      <c r="G9" s="19">
        <v>36353.68</v>
      </c>
      <c r="H9" s="19">
        <v>0</v>
      </c>
      <c r="I9" s="19">
        <v>0</v>
      </c>
      <c r="K9" s="19">
        <v>21435.36</v>
      </c>
      <c r="L9" s="45">
        <v>36353.68</v>
      </c>
      <c r="M9" s="46"/>
    </row>
    <row r="10" spans="2:13" ht="17.25">
      <c r="B10" s="57" t="s">
        <v>130</v>
      </c>
      <c r="C10" s="46"/>
      <c r="D10" s="46"/>
      <c r="E10" s="19">
        <v>33824.9</v>
      </c>
      <c r="G10" s="19">
        <v>40090.08</v>
      </c>
      <c r="H10" s="19">
        <v>0</v>
      </c>
      <c r="I10" s="19">
        <v>0</v>
      </c>
      <c r="K10" s="19">
        <f>E10</f>
        <v>33824.9</v>
      </c>
      <c r="L10" s="45">
        <v>40090.08</v>
      </c>
      <c r="M10" s="46"/>
    </row>
    <row r="11" spans="2:13" ht="17.25">
      <c r="B11" s="57" t="s">
        <v>131</v>
      </c>
      <c r="C11" s="46"/>
      <c r="D11" s="46"/>
      <c r="E11" s="19">
        <v>0</v>
      </c>
      <c r="G11" s="19">
        <v>3500</v>
      </c>
      <c r="H11" s="19">
        <v>0</v>
      </c>
      <c r="I11" s="19">
        <v>0</v>
      </c>
      <c r="K11" s="19">
        <v>0</v>
      </c>
      <c r="L11" s="45">
        <v>3500</v>
      </c>
      <c r="M11" s="46"/>
    </row>
    <row r="12" spans="2:13" ht="17.25">
      <c r="B12" s="57" t="s">
        <v>132</v>
      </c>
      <c r="C12" s="46"/>
      <c r="D12" s="46"/>
      <c r="E12" s="19">
        <v>19362</v>
      </c>
      <c r="G12" s="19">
        <v>21013.5</v>
      </c>
      <c r="H12" s="19">
        <v>0</v>
      </c>
      <c r="I12" s="19">
        <v>0</v>
      </c>
      <c r="K12" s="19">
        <v>19362</v>
      </c>
      <c r="L12" s="45">
        <v>21013.5</v>
      </c>
      <c r="M12" s="46"/>
    </row>
    <row r="13" spans="2:13" ht="17.25">
      <c r="B13" s="51" t="s">
        <v>133</v>
      </c>
      <c r="C13" s="46"/>
      <c r="D13" s="46"/>
      <c r="E13" s="20">
        <f>SUM(E8:E12)</f>
        <v>453907.7</v>
      </c>
      <c r="G13" s="20">
        <v>480610.35</v>
      </c>
      <c r="H13" s="20">
        <v>0</v>
      </c>
      <c r="I13" s="20">
        <v>0</v>
      </c>
      <c r="K13" s="20">
        <f>E13</f>
        <v>453907.7</v>
      </c>
      <c r="L13" s="52">
        <v>480610.35</v>
      </c>
      <c r="M13" s="53"/>
    </row>
    <row r="14" spans="2:13" ht="12.75">
      <c r="B14" s="54"/>
      <c r="C14" s="46"/>
      <c r="D14" s="15"/>
      <c r="E14" s="16"/>
      <c r="G14" s="16"/>
      <c r="H14" s="16"/>
      <c r="I14" s="16"/>
      <c r="K14" s="16"/>
      <c r="L14" s="55"/>
      <c r="M14" s="56"/>
    </row>
    <row r="15" ht="28.5" customHeight="1"/>
    <row r="16" spans="3:12" ht="23.25" customHeight="1">
      <c r="C16" s="50"/>
      <c r="D16" s="46"/>
      <c r="E16" s="46"/>
      <c r="F16" s="46"/>
      <c r="G16" s="46"/>
      <c r="H16" s="46"/>
      <c r="I16" s="46"/>
      <c r="J16" s="46"/>
      <c r="K16" s="46"/>
      <c r="L16" s="46"/>
    </row>
    <row r="17" ht="35.25" customHeight="1"/>
  </sheetData>
  <sheetProtection/>
  <mergeCells count="23">
    <mergeCell ref="C16:L16"/>
    <mergeCell ref="B12:D12"/>
    <mergeCell ref="L12:M12"/>
    <mergeCell ref="B13:D13"/>
    <mergeCell ref="L13:M13"/>
    <mergeCell ref="B10:D10"/>
    <mergeCell ref="L10:M10"/>
    <mergeCell ref="B11:D11"/>
    <mergeCell ref="L11:M11"/>
    <mergeCell ref="B14:C14"/>
    <mergeCell ref="L14:M14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2755905511811024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1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28.281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1.421875" style="7" customWidth="1"/>
    <col min="13" max="13" width="0.71875" style="7" hidden="1" customWidth="1"/>
    <col min="14" max="14" width="0.13671875" style="7" hidden="1" customWidth="1"/>
    <col min="15" max="15" width="0" style="7" hidden="1" customWidth="1"/>
    <col min="16" max="16" width="1.14843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182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124</v>
      </c>
      <c r="C8" s="46"/>
      <c r="D8" s="46"/>
      <c r="E8" s="19">
        <v>862665.83</v>
      </c>
      <c r="G8" s="19">
        <v>830386.4</v>
      </c>
      <c r="H8" s="19">
        <v>1900</v>
      </c>
      <c r="I8" s="19">
        <v>62301.3</v>
      </c>
      <c r="K8" s="19">
        <v>864565.83</v>
      </c>
      <c r="L8" s="45">
        <f>G8+I8</f>
        <v>892687.7000000001</v>
      </c>
      <c r="M8" s="46"/>
    </row>
    <row r="9" spans="2:13" ht="17.25">
      <c r="B9" s="57" t="s">
        <v>125</v>
      </c>
      <c r="C9" s="46"/>
      <c r="D9" s="46"/>
      <c r="E9" s="19">
        <v>0</v>
      </c>
      <c r="G9" s="19">
        <v>28991.5</v>
      </c>
      <c r="H9" s="19">
        <v>0</v>
      </c>
      <c r="I9" s="19">
        <v>0</v>
      </c>
      <c r="K9" s="19">
        <v>0</v>
      </c>
      <c r="L9" s="45">
        <v>28991.5</v>
      </c>
      <c r="M9" s="46"/>
    </row>
    <row r="10" spans="2:13" ht="17.25">
      <c r="B10" s="57" t="s">
        <v>126</v>
      </c>
      <c r="C10" s="46"/>
      <c r="D10" s="46"/>
      <c r="E10" s="19">
        <v>36546</v>
      </c>
      <c r="G10" s="19">
        <v>98846</v>
      </c>
      <c r="H10" s="19">
        <v>9800</v>
      </c>
      <c r="I10" s="19">
        <v>0</v>
      </c>
      <c r="K10" s="19">
        <v>46346</v>
      </c>
      <c r="L10" s="45">
        <f>G10</f>
        <v>98846</v>
      </c>
      <c r="M10" s="46"/>
    </row>
    <row r="11" spans="2:13" ht="17.25">
      <c r="B11" s="51" t="s">
        <v>127</v>
      </c>
      <c r="C11" s="46"/>
      <c r="D11" s="46"/>
      <c r="E11" s="20">
        <v>899211.83</v>
      </c>
      <c r="G11" s="20">
        <v>921677.9</v>
      </c>
      <c r="H11" s="20">
        <v>11700</v>
      </c>
      <c r="I11" s="20">
        <v>62301.3</v>
      </c>
      <c r="K11" s="20">
        <v>910911.83</v>
      </c>
      <c r="L11" s="52">
        <v>983979.2</v>
      </c>
      <c r="M11" s="53"/>
    </row>
    <row r="12" spans="2:13" ht="12.75">
      <c r="B12" s="54"/>
      <c r="C12" s="46"/>
      <c r="D12" s="15"/>
      <c r="E12" s="16"/>
      <c r="G12" s="16"/>
      <c r="H12" s="16"/>
      <c r="I12" s="16"/>
      <c r="K12" s="16"/>
      <c r="L12" s="55"/>
      <c r="M12" s="56"/>
    </row>
    <row r="13" ht="409.5" customHeight="1" hidden="1"/>
    <row r="14" ht="28.5" customHeight="1"/>
    <row r="15" spans="3:12" ht="23.25" customHeight="1">
      <c r="C15" s="50"/>
      <c r="D15" s="46"/>
      <c r="E15" s="46"/>
      <c r="F15" s="46"/>
      <c r="G15" s="46"/>
      <c r="H15" s="46"/>
      <c r="I15" s="46"/>
      <c r="J15" s="46"/>
      <c r="K15" s="46"/>
      <c r="L15" s="46"/>
    </row>
    <row r="16" ht="35.25" customHeight="1"/>
  </sheetData>
  <sheetProtection/>
  <mergeCells count="19">
    <mergeCell ref="B12:C12"/>
    <mergeCell ref="L12:M12"/>
    <mergeCell ref="C15:L15"/>
    <mergeCell ref="B10:D10"/>
    <mergeCell ref="L10:M10"/>
    <mergeCell ref="B11:D11"/>
    <mergeCell ref="L11:M11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2755905511811024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N2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9.140625" style="7" customWidth="1"/>
    <col min="2" max="2" width="1.57421875" style="7" customWidth="1"/>
    <col min="3" max="3" width="3.00390625" style="7" customWidth="1"/>
    <col min="4" max="4" width="34.140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2.140625" style="7" customWidth="1"/>
    <col min="13" max="13" width="0.42578125" style="7" hidden="1" customWidth="1"/>
    <col min="14" max="14" width="0.2890625" style="7" hidden="1" customWidth="1"/>
    <col min="15" max="15" width="0" style="7" hidden="1" customWidth="1"/>
    <col min="16" max="16" width="1.14843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181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114</v>
      </c>
      <c r="C8" s="46"/>
      <c r="D8" s="46"/>
      <c r="E8" s="19">
        <v>172800</v>
      </c>
      <c r="G8" s="19">
        <v>116587</v>
      </c>
      <c r="H8" s="19">
        <v>0</v>
      </c>
      <c r="I8" s="19">
        <v>0</v>
      </c>
      <c r="K8" s="19">
        <v>172800</v>
      </c>
      <c r="L8" s="45">
        <v>116587</v>
      </c>
      <c r="M8" s="46"/>
    </row>
    <row r="9" spans="2:13" ht="17.25">
      <c r="B9" s="57" t="s">
        <v>115</v>
      </c>
      <c r="C9" s="46"/>
      <c r="D9" s="46"/>
      <c r="E9" s="19">
        <v>181998.12</v>
      </c>
      <c r="G9" s="19">
        <v>94422</v>
      </c>
      <c r="H9" s="19">
        <v>0</v>
      </c>
      <c r="I9" s="19">
        <v>0</v>
      </c>
      <c r="K9" s="19">
        <v>181998.12</v>
      </c>
      <c r="L9" s="45">
        <v>94422</v>
      </c>
      <c r="M9" s="46"/>
    </row>
    <row r="10" spans="2:13" ht="17.25">
      <c r="B10" s="57" t="s">
        <v>116</v>
      </c>
      <c r="C10" s="46"/>
      <c r="D10" s="46"/>
      <c r="E10" s="19">
        <v>243260.97</v>
      </c>
      <c r="G10" s="19">
        <v>127312.28</v>
      </c>
      <c r="H10" s="19">
        <v>0</v>
      </c>
      <c r="I10" s="19">
        <v>0</v>
      </c>
      <c r="K10" s="19">
        <v>243260.97</v>
      </c>
      <c r="L10" s="45">
        <v>127312.28</v>
      </c>
      <c r="M10" s="46"/>
    </row>
    <row r="11" spans="2:13" ht="17.25">
      <c r="B11" s="57" t="s">
        <v>117</v>
      </c>
      <c r="C11" s="46"/>
      <c r="D11" s="46"/>
      <c r="E11" s="19">
        <v>2157694.87</v>
      </c>
      <c r="G11" s="19">
        <v>2047325.01</v>
      </c>
      <c r="H11" s="19">
        <v>4575</v>
      </c>
      <c r="I11" s="19">
        <v>0</v>
      </c>
      <c r="K11" s="19">
        <v>2162269.87</v>
      </c>
      <c r="L11" s="45">
        <v>2047325.01</v>
      </c>
      <c r="M11" s="46"/>
    </row>
    <row r="12" spans="2:13" ht="17.25">
      <c r="B12" s="57" t="s">
        <v>118</v>
      </c>
      <c r="C12" s="46"/>
      <c r="D12" s="46"/>
      <c r="E12" s="19">
        <v>0</v>
      </c>
      <c r="G12" s="19">
        <v>10425.01</v>
      </c>
      <c r="H12" s="19">
        <v>0</v>
      </c>
      <c r="I12" s="19">
        <v>0</v>
      </c>
      <c r="K12" s="19">
        <v>0</v>
      </c>
      <c r="L12" s="45">
        <v>10425.01</v>
      </c>
      <c r="M12" s="46"/>
    </row>
    <row r="13" spans="2:13" ht="17.25">
      <c r="B13" s="57" t="s">
        <v>153</v>
      </c>
      <c r="C13" s="46"/>
      <c r="D13" s="46"/>
      <c r="E13" s="19">
        <v>0</v>
      </c>
      <c r="G13" s="19">
        <v>9200</v>
      </c>
      <c r="H13" s="19">
        <v>0</v>
      </c>
      <c r="I13" s="19">
        <v>0</v>
      </c>
      <c r="K13" s="19">
        <v>0</v>
      </c>
      <c r="L13" s="45">
        <f>G13</f>
        <v>9200</v>
      </c>
      <c r="M13" s="46"/>
    </row>
    <row r="14" spans="2:13" ht="17.25">
      <c r="B14" s="57" t="s">
        <v>119</v>
      </c>
      <c r="C14" s="46"/>
      <c r="D14" s="46"/>
      <c r="E14" s="19">
        <v>0</v>
      </c>
      <c r="G14" s="19">
        <v>5825</v>
      </c>
      <c r="H14" s="19">
        <v>0</v>
      </c>
      <c r="I14" s="19">
        <v>0</v>
      </c>
      <c r="K14" s="19">
        <v>0</v>
      </c>
      <c r="L14" s="45">
        <v>5825</v>
      </c>
      <c r="M14" s="46"/>
    </row>
    <row r="15" spans="2:13" ht="17.25">
      <c r="B15" s="57" t="s">
        <v>120</v>
      </c>
      <c r="C15" s="46"/>
      <c r="D15" s="46"/>
      <c r="E15" s="19">
        <v>0</v>
      </c>
      <c r="G15" s="19">
        <v>14500</v>
      </c>
      <c r="H15" s="19">
        <v>0</v>
      </c>
      <c r="I15" s="19">
        <v>0</v>
      </c>
      <c r="K15" s="19">
        <v>0</v>
      </c>
      <c r="L15" s="45">
        <v>14500</v>
      </c>
      <c r="M15" s="46"/>
    </row>
    <row r="16" spans="2:13" ht="17.25">
      <c r="B16" s="57" t="s">
        <v>121</v>
      </c>
      <c r="C16" s="46"/>
      <c r="D16" s="46"/>
      <c r="E16" s="19">
        <v>35512.4</v>
      </c>
      <c r="G16" s="19">
        <v>25380</v>
      </c>
      <c r="H16" s="19">
        <v>0</v>
      </c>
      <c r="I16" s="19">
        <v>0</v>
      </c>
      <c r="K16" s="19">
        <v>35512.4</v>
      </c>
      <c r="L16" s="45">
        <v>25380</v>
      </c>
      <c r="M16" s="46"/>
    </row>
    <row r="17" spans="2:13" ht="17.25">
      <c r="B17" s="57" t="s">
        <v>122</v>
      </c>
      <c r="C17" s="46"/>
      <c r="D17" s="46"/>
      <c r="E17" s="19">
        <v>20856.55</v>
      </c>
      <c r="G17" s="19"/>
      <c r="H17" s="19">
        <v>0</v>
      </c>
      <c r="I17" s="19">
        <v>0</v>
      </c>
      <c r="K17" s="19">
        <v>20856.55</v>
      </c>
      <c r="L17" s="45">
        <f>G17</f>
        <v>0</v>
      </c>
      <c r="M17" s="46"/>
    </row>
    <row r="18" spans="2:13" ht="17.25">
      <c r="B18" s="51" t="s">
        <v>123</v>
      </c>
      <c r="C18" s="46"/>
      <c r="D18" s="46"/>
      <c r="E18" s="20">
        <v>2812122.91</v>
      </c>
      <c r="G18" s="20">
        <f>SUM(G8:G17)</f>
        <v>2450976.3</v>
      </c>
      <c r="H18" s="20">
        <v>4575</v>
      </c>
      <c r="I18" s="20">
        <v>0</v>
      </c>
      <c r="K18" s="20">
        <v>2816697.91</v>
      </c>
      <c r="L18" s="52">
        <f>SUM(L8:L17)</f>
        <v>2450976.3</v>
      </c>
      <c r="M18" s="53"/>
    </row>
    <row r="19" spans="2:13" ht="12.75">
      <c r="B19" s="54"/>
      <c r="C19" s="46"/>
      <c r="D19" s="15"/>
      <c r="E19" s="16"/>
      <c r="G19" s="16"/>
      <c r="H19" s="16"/>
      <c r="I19" s="16"/>
      <c r="K19" s="16"/>
      <c r="L19" s="55"/>
      <c r="M19" s="56"/>
    </row>
    <row r="20" ht="28.5" customHeight="1"/>
    <row r="21" spans="3:12" ht="23.25" customHeight="1">
      <c r="C21" s="50"/>
      <c r="D21" s="46"/>
      <c r="E21" s="46"/>
      <c r="F21" s="46"/>
      <c r="G21" s="46"/>
      <c r="H21" s="46"/>
      <c r="I21" s="46"/>
      <c r="J21" s="46"/>
      <c r="K21" s="46"/>
      <c r="L21" s="46"/>
    </row>
    <row r="22" ht="35.25" customHeight="1"/>
  </sheetData>
  <sheetProtection/>
  <mergeCells count="33">
    <mergeCell ref="B16:D16"/>
    <mergeCell ref="L16:M16"/>
    <mergeCell ref="B17:D17"/>
    <mergeCell ref="L17:M17"/>
    <mergeCell ref="C21:L21"/>
    <mergeCell ref="B18:D18"/>
    <mergeCell ref="L18:M18"/>
    <mergeCell ref="B19:C19"/>
    <mergeCell ref="L19:M19"/>
    <mergeCell ref="B13:D13"/>
    <mergeCell ref="L13:M13"/>
    <mergeCell ref="B14:D14"/>
    <mergeCell ref="L14:M14"/>
    <mergeCell ref="B15:D15"/>
    <mergeCell ref="L15:M15"/>
    <mergeCell ref="B10:D10"/>
    <mergeCell ref="L10:M10"/>
    <mergeCell ref="B11:D11"/>
    <mergeCell ref="L11:M11"/>
    <mergeCell ref="B12:D12"/>
    <mergeCell ref="L12:M12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2755905511811024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4.28125" style="7" customWidth="1"/>
    <col min="2" max="2" width="1.57421875" style="7" customWidth="1"/>
    <col min="3" max="3" width="3.00390625" style="7" customWidth="1"/>
    <col min="4" max="4" width="19.1406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1.7109375" style="7" customWidth="1"/>
    <col min="13" max="13" width="1.7109375" style="7" hidden="1" customWidth="1"/>
    <col min="14" max="14" width="0.5625" style="7" hidden="1" customWidth="1"/>
    <col min="15" max="15" width="0.85546875" style="7" customWidth="1"/>
    <col min="16" max="16" width="1.148437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180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111</v>
      </c>
      <c r="C8" s="46"/>
      <c r="D8" s="46"/>
      <c r="E8" s="19">
        <v>161489</v>
      </c>
      <c r="G8" s="19">
        <v>360299.32</v>
      </c>
      <c r="H8" s="19">
        <v>0</v>
      </c>
      <c r="I8" s="19">
        <v>0</v>
      </c>
      <c r="K8" s="19">
        <v>161489</v>
      </c>
      <c r="L8" s="45">
        <v>360299.32</v>
      </c>
      <c r="M8" s="46"/>
    </row>
    <row r="9" spans="2:13" ht="17.25">
      <c r="B9" s="57" t="s">
        <v>112</v>
      </c>
      <c r="C9" s="46"/>
      <c r="D9" s="46"/>
      <c r="E9" s="19">
        <v>0</v>
      </c>
      <c r="G9" s="19">
        <v>82082.5</v>
      </c>
      <c r="H9" s="19">
        <v>3000</v>
      </c>
      <c r="I9" s="19">
        <v>0</v>
      </c>
      <c r="K9" s="19">
        <v>3000</v>
      </c>
      <c r="L9" s="45">
        <v>82082.5</v>
      </c>
      <c r="M9" s="46"/>
    </row>
    <row r="10" spans="2:13" ht="17.25">
      <c r="B10" s="51" t="s">
        <v>113</v>
      </c>
      <c r="C10" s="46"/>
      <c r="D10" s="46"/>
      <c r="E10" s="20">
        <v>161489</v>
      </c>
      <c r="G10" s="20">
        <v>442381.82</v>
      </c>
      <c r="H10" s="20">
        <v>3000</v>
      </c>
      <c r="I10" s="20">
        <v>0</v>
      </c>
      <c r="K10" s="20">
        <v>164489</v>
      </c>
      <c r="L10" s="52">
        <v>442381.82</v>
      </c>
      <c r="M10" s="53"/>
    </row>
    <row r="11" spans="2:13" ht="12.75">
      <c r="B11" s="54"/>
      <c r="C11" s="46"/>
      <c r="D11" s="15"/>
      <c r="E11" s="16"/>
      <c r="G11" s="16"/>
      <c r="H11" s="16"/>
      <c r="I11" s="16"/>
      <c r="K11" s="16"/>
      <c r="L11" s="55"/>
      <c r="M11" s="56"/>
    </row>
    <row r="12" ht="28.5" customHeight="1"/>
    <row r="13" spans="3:12" ht="23.25" customHeight="1">
      <c r="C13" s="50"/>
      <c r="D13" s="46"/>
      <c r="E13" s="46"/>
      <c r="F13" s="46"/>
      <c r="G13" s="46"/>
      <c r="H13" s="46"/>
      <c r="I13" s="46"/>
      <c r="J13" s="46"/>
      <c r="K13" s="46"/>
      <c r="L13" s="46"/>
    </row>
    <row r="14" ht="35.25" customHeight="1"/>
  </sheetData>
  <sheetProtection/>
  <mergeCells count="17">
    <mergeCell ref="C13:L13"/>
    <mergeCell ref="B10:D10"/>
    <mergeCell ref="L10:M10"/>
    <mergeCell ref="B11:C11"/>
    <mergeCell ref="L11:M11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2755905511811024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8.7109375" style="7" customWidth="1"/>
    <col min="2" max="2" width="1.57421875" style="7" customWidth="1"/>
    <col min="3" max="3" width="3.00390625" style="7" customWidth="1"/>
    <col min="4" max="4" width="28.28125" style="7" customWidth="1"/>
    <col min="5" max="5" width="13.140625" style="7" customWidth="1"/>
    <col min="6" max="6" width="0" style="7" hidden="1" customWidth="1"/>
    <col min="7" max="7" width="13.140625" style="7" customWidth="1"/>
    <col min="8" max="8" width="13.28125" style="7" customWidth="1"/>
    <col min="9" max="9" width="13.140625" style="7" customWidth="1"/>
    <col min="10" max="10" width="0" style="7" hidden="1" customWidth="1"/>
    <col min="11" max="11" width="13.28125" style="7" customWidth="1"/>
    <col min="12" max="12" width="11.8515625" style="7" customWidth="1"/>
    <col min="13" max="13" width="0.71875" style="7" hidden="1" customWidth="1"/>
    <col min="14" max="14" width="0.42578125" style="7" hidden="1" customWidth="1"/>
    <col min="15" max="15" width="0" style="7" hidden="1" customWidth="1"/>
    <col min="16" max="16" width="1.8515625" style="7" customWidth="1"/>
    <col min="17" max="16384" width="9.140625" style="7" customWidth="1"/>
  </cols>
  <sheetData>
    <row r="2" spans="11:14" ht="12.75">
      <c r="K2" s="46"/>
      <c r="L2" s="46"/>
      <c r="M2" s="46"/>
      <c r="N2" s="46"/>
    </row>
    <row r="3" spans="2:14" ht="12.75">
      <c r="B3" s="47" t="s">
        <v>179</v>
      </c>
      <c r="C3" s="46"/>
      <c r="D3" s="46"/>
      <c r="E3" s="46"/>
      <c r="F3" s="46"/>
      <c r="G3" s="46"/>
      <c r="H3" s="46"/>
      <c r="I3" s="46"/>
      <c r="K3" s="46"/>
      <c r="L3" s="46"/>
      <c r="M3" s="46"/>
      <c r="N3" s="46"/>
    </row>
    <row r="4" spans="2:9" ht="12.75">
      <c r="B4" s="46"/>
      <c r="C4" s="46"/>
      <c r="D4" s="46"/>
      <c r="E4" s="46"/>
      <c r="F4" s="46"/>
      <c r="G4" s="46"/>
      <c r="H4" s="46"/>
      <c r="I4" s="46"/>
    </row>
    <row r="5" ht="12.75">
      <c r="B5" s="7">
        <v>4</v>
      </c>
    </row>
    <row r="6" spans="2:13" ht="18.75" customHeight="1">
      <c r="B6" s="48"/>
      <c r="C6" s="46"/>
      <c r="D6" s="11"/>
      <c r="E6" s="49" t="s">
        <v>6</v>
      </c>
      <c r="F6" s="46"/>
      <c r="G6" s="46"/>
      <c r="H6" s="49" t="s">
        <v>7</v>
      </c>
      <c r="I6" s="46"/>
      <c r="K6" s="49" t="s">
        <v>8</v>
      </c>
      <c r="L6" s="46"/>
      <c r="M6" s="46"/>
    </row>
    <row r="7" spans="2:13" ht="18.75">
      <c r="B7" s="48"/>
      <c r="C7" s="46"/>
      <c r="D7" s="11"/>
      <c r="E7" s="10" t="s">
        <v>9</v>
      </c>
      <c r="G7" s="10" t="s">
        <v>10</v>
      </c>
      <c r="H7" s="10" t="s">
        <v>9</v>
      </c>
      <c r="I7" s="10" t="s">
        <v>10</v>
      </c>
      <c r="K7" s="10" t="s">
        <v>9</v>
      </c>
      <c r="L7" s="49" t="s">
        <v>10</v>
      </c>
      <c r="M7" s="46"/>
    </row>
    <row r="8" spans="2:13" ht="17.25">
      <c r="B8" s="57" t="s">
        <v>96</v>
      </c>
      <c r="C8" s="46"/>
      <c r="D8" s="46"/>
      <c r="E8" s="19">
        <v>6083521.45</v>
      </c>
      <c r="G8" s="19">
        <v>6196430.48</v>
      </c>
      <c r="H8" s="19">
        <v>591120</v>
      </c>
      <c r="I8" s="19">
        <v>539400</v>
      </c>
      <c r="K8" s="19">
        <v>6674641.45</v>
      </c>
      <c r="L8" s="45">
        <v>6735830.48</v>
      </c>
      <c r="M8" s="46"/>
    </row>
    <row r="9" spans="2:13" ht="17.25">
      <c r="B9" s="57" t="s">
        <v>97</v>
      </c>
      <c r="C9" s="46"/>
      <c r="D9" s="46"/>
      <c r="E9" s="19">
        <v>2423185.16</v>
      </c>
      <c r="G9" s="19">
        <v>1872705.79</v>
      </c>
      <c r="H9" s="19">
        <v>0</v>
      </c>
      <c r="I9" s="19">
        <v>0</v>
      </c>
      <c r="K9" s="19">
        <v>2423185.16</v>
      </c>
      <c r="L9" s="45">
        <v>1872705.79</v>
      </c>
      <c r="M9" s="46"/>
    </row>
    <row r="10" spans="2:13" ht="17.25">
      <c r="B10" s="57" t="s">
        <v>98</v>
      </c>
      <c r="C10" s="46"/>
      <c r="D10" s="46"/>
      <c r="E10" s="19">
        <v>217000</v>
      </c>
      <c r="G10" s="19">
        <v>390000</v>
      </c>
      <c r="H10" s="19">
        <v>0</v>
      </c>
      <c r="I10" s="19">
        <v>0</v>
      </c>
      <c r="K10" s="19">
        <v>217000</v>
      </c>
      <c r="L10" s="45">
        <v>390000</v>
      </c>
      <c r="M10" s="46"/>
    </row>
    <row r="11" spans="2:13" ht="17.25">
      <c r="B11" s="57" t="s">
        <v>99</v>
      </c>
      <c r="C11" s="46"/>
      <c r="D11" s="46"/>
      <c r="E11" s="19">
        <v>369760</v>
      </c>
      <c r="G11" s="19">
        <v>31610</v>
      </c>
      <c r="H11" s="19">
        <v>0</v>
      </c>
      <c r="I11" s="19">
        <v>0</v>
      </c>
      <c r="K11" s="19">
        <v>369760</v>
      </c>
      <c r="L11" s="45">
        <v>31610</v>
      </c>
      <c r="M11" s="46"/>
    </row>
    <row r="12" spans="2:13" ht="17.25">
      <c r="B12" s="57" t="s">
        <v>100</v>
      </c>
      <c r="C12" s="46"/>
      <c r="D12" s="46"/>
      <c r="E12" s="19">
        <v>322500</v>
      </c>
      <c r="G12" s="19">
        <v>456130</v>
      </c>
      <c r="H12" s="19">
        <v>127320</v>
      </c>
      <c r="I12" s="19">
        <v>124800</v>
      </c>
      <c r="K12" s="19">
        <v>449820</v>
      </c>
      <c r="L12" s="45">
        <v>580930</v>
      </c>
      <c r="M12" s="46"/>
    </row>
    <row r="13" spans="2:13" ht="17.25">
      <c r="B13" s="57" t="s">
        <v>101</v>
      </c>
      <c r="C13" s="46"/>
      <c r="D13" s="46"/>
      <c r="E13" s="19">
        <v>0</v>
      </c>
      <c r="G13" s="19">
        <v>8055</v>
      </c>
      <c r="H13" s="19">
        <v>24000</v>
      </c>
      <c r="I13" s="19">
        <v>24000</v>
      </c>
      <c r="K13" s="19">
        <v>24000</v>
      </c>
      <c r="L13" s="45">
        <v>32055</v>
      </c>
      <c r="M13" s="46"/>
    </row>
    <row r="14" spans="2:13" ht="17.25">
      <c r="B14" s="57" t="s">
        <v>102</v>
      </c>
      <c r="C14" s="46"/>
      <c r="D14" s="46"/>
      <c r="E14" s="19">
        <v>82700</v>
      </c>
      <c r="G14" s="19">
        <v>71100</v>
      </c>
      <c r="H14" s="19">
        <v>25000</v>
      </c>
      <c r="I14" s="19">
        <v>25000</v>
      </c>
      <c r="K14" s="19">
        <v>107700</v>
      </c>
      <c r="L14" s="45">
        <v>96100</v>
      </c>
      <c r="M14" s="46"/>
    </row>
    <row r="15" spans="2:13" ht="17.25">
      <c r="B15" s="57" t="s">
        <v>103</v>
      </c>
      <c r="C15" s="46"/>
      <c r="D15" s="46"/>
      <c r="E15" s="19">
        <v>0</v>
      </c>
      <c r="G15" s="19">
        <v>10500</v>
      </c>
      <c r="H15" s="19">
        <v>0</v>
      </c>
      <c r="I15" s="19">
        <v>0</v>
      </c>
      <c r="K15" s="19">
        <v>0</v>
      </c>
      <c r="L15" s="45">
        <v>10500</v>
      </c>
      <c r="M15" s="46"/>
    </row>
    <row r="16" spans="2:13" ht="17.25">
      <c r="B16" s="57" t="s">
        <v>104</v>
      </c>
      <c r="C16" s="46"/>
      <c r="D16" s="46"/>
      <c r="E16" s="19">
        <v>0</v>
      </c>
      <c r="G16" s="19">
        <v>0</v>
      </c>
      <c r="H16" s="19">
        <v>42000</v>
      </c>
      <c r="I16" s="19">
        <v>38500</v>
      </c>
      <c r="K16" s="19">
        <v>42000</v>
      </c>
      <c r="L16" s="45">
        <v>38500</v>
      </c>
      <c r="M16" s="46"/>
    </row>
    <row r="17" spans="2:13" ht="17.25">
      <c r="B17" s="57" t="s">
        <v>105</v>
      </c>
      <c r="C17" s="46"/>
      <c r="D17" s="46"/>
      <c r="E17" s="19">
        <v>480000</v>
      </c>
      <c r="G17" s="19">
        <v>622500</v>
      </c>
      <c r="H17" s="19">
        <v>0</v>
      </c>
      <c r="I17" s="19">
        <v>0</v>
      </c>
      <c r="K17" s="19">
        <v>480000</v>
      </c>
      <c r="L17" s="45">
        <v>622500</v>
      </c>
      <c r="M17" s="46"/>
    </row>
    <row r="18" spans="2:13" ht="17.25">
      <c r="B18" s="57" t="s">
        <v>106</v>
      </c>
      <c r="C18" s="46"/>
      <c r="D18" s="46"/>
      <c r="E18" s="19">
        <v>13170</v>
      </c>
      <c r="G18" s="19">
        <v>12565</v>
      </c>
      <c r="H18" s="19">
        <v>5105</v>
      </c>
      <c r="I18" s="19">
        <v>4092</v>
      </c>
      <c r="K18" s="19">
        <v>18275</v>
      </c>
      <c r="L18" s="45">
        <v>16657</v>
      </c>
      <c r="M18" s="46"/>
    </row>
    <row r="19" spans="2:13" ht="17.25">
      <c r="B19" s="57" t="s">
        <v>107</v>
      </c>
      <c r="C19" s="46"/>
      <c r="D19" s="46"/>
      <c r="E19" s="19">
        <v>681.14</v>
      </c>
      <c r="G19" s="19">
        <v>1013</v>
      </c>
      <c r="H19" s="19">
        <v>298.86</v>
      </c>
      <c r="I19" s="19">
        <v>0</v>
      </c>
      <c r="K19" s="19">
        <v>980</v>
      </c>
      <c r="L19" s="45">
        <v>1013</v>
      </c>
      <c r="M19" s="46"/>
    </row>
    <row r="20" spans="2:13" ht="17.25">
      <c r="B20" s="57" t="s">
        <v>108</v>
      </c>
      <c r="C20" s="46"/>
      <c r="D20" s="46"/>
      <c r="E20" s="19">
        <v>169000</v>
      </c>
      <c r="G20" s="19">
        <v>204000</v>
      </c>
      <c r="H20" s="19">
        <v>0</v>
      </c>
      <c r="I20" s="19">
        <v>0</v>
      </c>
      <c r="K20" s="19">
        <v>169000</v>
      </c>
      <c r="L20" s="45">
        <v>204000</v>
      </c>
      <c r="M20" s="46"/>
    </row>
    <row r="21" spans="2:13" ht="17.25">
      <c r="B21" s="57" t="s">
        <v>109</v>
      </c>
      <c r="C21" s="46"/>
      <c r="D21" s="46"/>
      <c r="E21" s="19">
        <v>56580</v>
      </c>
      <c r="G21" s="19">
        <v>0</v>
      </c>
      <c r="H21" s="19">
        <v>0</v>
      </c>
      <c r="I21" s="19">
        <v>0</v>
      </c>
      <c r="K21" s="19">
        <v>56580</v>
      </c>
      <c r="L21" s="45">
        <v>0</v>
      </c>
      <c r="M21" s="46"/>
    </row>
    <row r="22" spans="2:13" ht="17.25">
      <c r="B22" s="51" t="s">
        <v>110</v>
      </c>
      <c r="C22" s="46"/>
      <c r="D22" s="46"/>
      <c r="E22" s="20">
        <v>10218097.75</v>
      </c>
      <c r="G22" s="20">
        <v>9876609.27</v>
      </c>
      <c r="H22" s="20">
        <v>814843.86</v>
      </c>
      <c r="I22" s="20">
        <v>755792</v>
      </c>
      <c r="K22" s="20">
        <v>11032941.61</v>
      </c>
      <c r="L22" s="52">
        <v>10632401.27</v>
      </c>
      <c r="M22" s="53"/>
    </row>
    <row r="23" spans="2:13" ht="12.75">
      <c r="B23" s="54"/>
      <c r="C23" s="46"/>
      <c r="D23" s="15"/>
      <c r="E23" s="16"/>
      <c r="G23" s="16"/>
      <c r="H23" s="16"/>
      <c r="I23" s="16"/>
      <c r="K23" s="16"/>
      <c r="L23" s="55"/>
      <c r="M23" s="56"/>
    </row>
    <row r="24" ht="28.5" customHeight="1"/>
    <row r="25" spans="3:12" ht="23.25" customHeight="1">
      <c r="C25" s="50"/>
      <c r="D25" s="46"/>
      <c r="E25" s="46"/>
      <c r="F25" s="46"/>
      <c r="G25" s="46"/>
      <c r="H25" s="46"/>
      <c r="I25" s="46"/>
      <c r="J25" s="46"/>
      <c r="K25" s="46"/>
      <c r="L25" s="46"/>
    </row>
  </sheetData>
  <sheetProtection/>
  <mergeCells count="41">
    <mergeCell ref="B23:C23"/>
    <mergeCell ref="L23:M23"/>
    <mergeCell ref="C25:L25"/>
    <mergeCell ref="B22:D22"/>
    <mergeCell ref="L22:M22"/>
    <mergeCell ref="B19:D19"/>
    <mergeCell ref="L19:M19"/>
    <mergeCell ref="B20:D20"/>
    <mergeCell ref="L20:M20"/>
    <mergeCell ref="B21:D21"/>
    <mergeCell ref="L21:M21"/>
    <mergeCell ref="B16:D16"/>
    <mergeCell ref="L16:M16"/>
    <mergeCell ref="B17:D17"/>
    <mergeCell ref="L17:M17"/>
    <mergeCell ref="B18:D18"/>
    <mergeCell ref="L18:M18"/>
    <mergeCell ref="B13:D13"/>
    <mergeCell ref="L13:M13"/>
    <mergeCell ref="B14:D14"/>
    <mergeCell ref="L14:M14"/>
    <mergeCell ref="B15:D15"/>
    <mergeCell ref="L15:M15"/>
    <mergeCell ref="B10:D10"/>
    <mergeCell ref="L10:M10"/>
    <mergeCell ref="B11:D11"/>
    <mergeCell ref="L11:M11"/>
    <mergeCell ref="B12:D12"/>
    <mergeCell ref="L12:M12"/>
    <mergeCell ref="B7:C7"/>
    <mergeCell ref="L7:M7"/>
    <mergeCell ref="B8:D8"/>
    <mergeCell ref="L8:M8"/>
    <mergeCell ref="B9:D9"/>
    <mergeCell ref="L9:M9"/>
    <mergeCell ref="K2:N3"/>
    <mergeCell ref="B3:I4"/>
    <mergeCell ref="B6:C6"/>
    <mergeCell ref="E6:G6"/>
    <mergeCell ref="H6:I6"/>
    <mergeCell ref="K6:M6"/>
  </mergeCells>
  <printOptions/>
  <pageMargins left="0.6692913385826772" right="0.472440944881889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2022-12-16T04:51:47Z</dcterms:created>
  <dcterms:modified xsi:type="dcterms:W3CDTF">2022-12-27T07:47:36Z</dcterms:modified>
  <cp:category/>
  <cp:version/>
  <cp:contentType/>
  <cp:contentStatus/>
</cp:coreProperties>
</file>